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defaultThemeVersion="124226"/>
  <mc:AlternateContent xmlns:mc="http://schemas.openxmlformats.org/markup-compatibility/2006">
    <mc:Choice Requires="x15">
      <x15ac:absPath xmlns:x15ac="http://schemas.microsoft.com/office/spreadsheetml/2010/11/ac" url="C:\Users\Administracion\Desktop\CONTABILIDAD\ZOO-AÑOS\2023\CUENTA PUBLICA\TERCER TRIMESTRE\SIRET\"/>
    </mc:Choice>
  </mc:AlternateContent>
  <xr:revisionPtr revIDLastSave="0" documentId="13_ncr:1_{74FEAC46-8E5D-4A1F-BBD5-98469CE99355}" xr6:coauthVersionLast="47" xr6:coauthVersionMax="47" xr10:uidLastSave="{00000000-0000-0000-0000-000000000000}"/>
  <bookViews>
    <workbookView xWindow="-120" yWindow="-120" windowWidth="29040" windowHeight="15720" tabRatio="885" activeTab="3" xr2:uid="{00000000-000D-0000-FFFF-FFFF00000000}"/>
  </bookViews>
  <sheets>
    <sheet name="COG" sheetId="6" r:id="rId1"/>
    <sheet name="CTG" sheetId="8" r:id="rId2"/>
    <sheet name="CA" sheetId="4" r:id="rId3"/>
    <sheet name="CFG" sheetId="5" r:id="rId4"/>
  </sheets>
  <definedNames>
    <definedName name="_xlnm._FilterDatabase" localSheetId="3" hidden="1">CFG!$A$3:$G$40</definedName>
    <definedName name="_xlnm._FilterDatabase" localSheetId="0" hidden="1">COG!$A$4:$A$77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8" l="1"/>
  <c r="C6" i="8"/>
  <c r="C45" i="6"/>
  <c r="C46" i="6"/>
  <c r="C47" i="6"/>
  <c r="C48" i="6"/>
  <c r="C49" i="6"/>
  <c r="C50" i="6"/>
  <c r="C51" i="6"/>
  <c r="C52" i="6"/>
  <c r="C25" i="6"/>
  <c r="C26" i="6"/>
  <c r="C27" i="6"/>
  <c r="C28" i="6"/>
  <c r="C29" i="6"/>
  <c r="C30" i="6"/>
  <c r="C31" i="6"/>
  <c r="C32" i="6"/>
  <c r="C15" i="6"/>
  <c r="C16" i="6"/>
  <c r="C17" i="6"/>
  <c r="C18" i="6"/>
  <c r="C19" i="6"/>
  <c r="C20" i="6"/>
  <c r="C21" i="6"/>
  <c r="C22" i="6"/>
  <c r="C7" i="6"/>
  <c r="C8" i="6"/>
  <c r="C9" i="6"/>
  <c r="C10" i="6"/>
  <c r="C11" i="6"/>
  <c r="C12" i="6"/>
  <c r="C55" i="6"/>
  <c r="C44" i="6"/>
  <c r="C24" i="6"/>
  <c r="C14" i="6"/>
  <c r="C6" i="6"/>
  <c r="F51" i="4" l="1"/>
  <c r="E51" i="4"/>
  <c r="D51" i="4"/>
  <c r="C51" i="4"/>
  <c r="B51" i="4"/>
  <c r="G37" i="4"/>
  <c r="G51" i="4" s="1"/>
  <c r="G20" i="5"/>
  <c r="G8" i="4" l="1"/>
  <c r="G9" i="4"/>
  <c r="E16" i="8"/>
  <c r="D16" i="8"/>
  <c r="C16" i="8"/>
  <c r="B16" i="8"/>
  <c r="G8" i="8"/>
  <c r="F13" i="6"/>
  <c r="B36" i="5" l="1"/>
  <c r="C36" i="5"/>
  <c r="D36" i="5"/>
  <c r="G40" i="5" l="1"/>
  <c r="G39" i="5"/>
  <c r="G38" i="5"/>
  <c r="G37" i="5"/>
  <c r="G34" i="5"/>
  <c r="G33" i="5"/>
  <c r="G32" i="5"/>
  <c r="G31" i="5"/>
  <c r="G30" i="5"/>
  <c r="G29" i="5"/>
  <c r="G28" i="5"/>
  <c r="G27" i="5"/>
  <c r="G26" i="5"/>
  <c r="G23" i="5"/>
  <c r="G22" i="5"/>
  <c r="G21" i="5"/>
  <c r="G19" i="5"/>
  <c r="G18" i="5"/>
  <c r="G17" i="5"/>
  <c r="G14" i="5"/>
  <c r="G13" i="5"/>
  <c r="G12" i="5"/>
  <c r="G11" i="5"/>
  <c r="G10" i="5"/>
  <c r="G9" i="5"/>
  <c r="G8" i="5"/>
  <c r="G7" i="5"/>
  <c r="F36" i="5"/>
  <c r="E36" i="5"/>
  <c r="F25" i="5"/>
  <c r="E25" i="5"/>
  <c r="D25" i="5"/>
  <c r="C25" i="5"/>
  <c r="B25" i="5"/>
  <c r="F16" i="5"/>
  <c r="E16" i="5"/>
  <c r="D16" i="5"/>
  <c r="C16" i="5"/>
  <c r="B16" i="5"/>
  <c r="F6" i="5"/>
  <c r="E6" i="5"/>
  <c r="D6" i="5"/>
  <c r="C6" i="5"/>
  <c r="B6" i="5"/>
  <c r="F29" i="4"/>
  <c r="E29" i="4"/>
  <c r="D29" i="4"/>
  <c r="C29" i="4"/>
  <c r="B29" i="4"/>
  <c r="G27" i="4"/>
  <c r="G26" i="4"/>
  <c r="G25" i="4"/>
  <c r="G24" i="4"/>
  <c r="G7" i="4"/>
  <c r="G6" i="8"/>
  <c r="F11" i="4"/>
  <c r="E11" i="4"/>
  <c r="D11" i="4"/>
  <c r="C11" i="4"/>
  <c r="B11" i="4"/>
  <c r="G29" i="4" l="1"/>
  <c r="G6" i="5"/>
  <c r="G36" i="5"/>
  <c r="G25" i="5"/>
  <c r="B42" i="5"/>
  <c r="G16" i="5"/>
  <c r="G11" i="4"/>
  <c r="E42" i="5"/>
  <c r="F42" i="5"/>
  <c r="C42" i="5"/>
  <c r="D42" i="5"/>
  <c r="G42" i="5" l="1"/>
  <c r="F16" i="8"/>
  <c r="G14" i="8"/>
  <c r="G12" i="8"/>
  <c r="G10" i="8"/>
  <c r="G12" i="6"/>
  <c r="G76" i="6"/>
  <c r="G75" i="6"/>
  <c r="G74" i="6"/>
  <c r="G73" i="6"/>
  <c r="G72" i="6"/>
  <c r="G71" i="6"/>
  <c r="G70" i="6"/>
  <c r="G68" i="6"/>
  <c r="G67" i="6"/>
  <c r="G66" i="6"/>
  <c r="G64" i="6"/>
  <c r="G63" i="6"/>
  <c r="G62" i="6"/>
  <c r="G61" i="6"/>
  <c r="G60" i="6"/>
  <c r="G59" i="6"/>
  <c r="G58" i="6"/>
  <c r="G56" i="6"/>
  <c r="G55" i="6"/>
  <c r="G54" i="6"/>
  <c r="G52" i="6"/>
  <c r="G51" i="6"/>
  <c r="G50" i="6"/>
  <c r="G49" i="6"/>
  <c r="G48" i="6"/>
  <c r="G47" i="6"/>
  <c r="G46" i="6"/>
  <c r="G45" i="6"/>
  <c r="G44" i="6"/>
  <c r="G42" i="6"/>
  <c r="G41" i="6"/>
  <c r="G40" i="6"/>
  <c r="G39" i="6"/>
  <c r="G38" i="6"/>
  <c r="G37" i="6"/>
  <c r="G36" i="6"/>
  <c r="G35" i="6"/>
  <c r="G34" i="6"/>
  <c r="G32" i="6"/>
  <c r="G31" i="6"/>
  <c r="G30" i="6"/>
  <c r="G29" i="6"/>
  <c r="G28" i="6"/>
  <c r="G27" i="6"/>
  <c r="G26" i="6"/>
  <c r="G25" i="6"/>
  <c r="G24" i="6"/>
  <c r="G22" i="6"/>
  <c r="G21" i="6"/>
  <c r="G20" i="6"/>
  <c r="G19" i="6"/>
  <c r="G18" i="6"/>
  <c r="G17" i="6"/>
  <c r="G16" i="6"/>
  <c r="G15" i="6"/>
  <c r="G14" i="6"/>
  <c r="G7" i="6"/>
  <c r="G8" i="6"/>
  <c r="G9" i="6"/>
  <c r="G10" i="6"/>
  <c r="G11" i="6"/>
  <c r="G6" i="6"/>
  <c r="G16" i="8" l="1"/>
  <c r="G69" i="6"/>
  <c r="F69" i="6"/>
  <c r="E69" i="6"/>
  <c r="D69" i="6"/>
  <c r="C69" i="6"/>
  <c r="B69" i="6"/>
  <c r="G57" i="6"/>
  <c r="F57" i="6"/>
  <c r="E57" i="6"/>
  <c r="D57" i="6"/>
  <c r="C57" i="6"/>
  <c r="B57" i="6"/>
  <c r="G53" i="6"/>
  <c r="F53" i="6"/>
  <c r="E53" i="6"/>
  <c r="D53" i="6"/>
  <c r="C53" i="6"/>
  <c r="B53" i="6"/>
  <c r="G43" i="6"/>
  <c r="F43" i="6"/>
  <c r="E43" i="6"/>
  <c r="D43" i="6"/>
  <c r="C43" i="6"/>
  <c r="B43" i="6"/>
  <c r="G33" i="6"/>
  <c r="F33" i="6"/>
  <c r="E33" i="6"/>
  <c r="D33" i="6"/>
  <c r="C33" i="6"/>
  <c r="B33" i="6"/>
  <c r="G23" i="6"/>
  <c r="F23" i="6"/>
  <c r="E23" i="6"/>
  <c r="D23" i="6"/>
  <c r="C23" i="6"/>
  <c r="B23" i="6"/>
  <c r="G13" i="6"/>
  <c r="E13" i="6"/>
  <c r="D13" i="6"/>
  <c r="C13" i="6"/>
  <c r="B13" i="6"/>
  <c r="G5" i="6"/>
  <c r="F5" i="6"/>
  <c r="E5" i="6"/>
  <c r="D5" i="6"/>
  <c r="C5" i="6"/>
  <c r="B5" i="6"/>
  <c r="D77" i="6" l="1"/>
  <c r="B77" i="6"/>
  <c r="E77" i="6"/>
  <c r="C77" i="6"/>
  <c r="F77" i="6"/>
  <c r="G77" i="6"/>
</calcChain>
</file>

<file path=xl/sharedStrings.xml><?xml version="1.0" encoding="utf-8"?>
<sst xmlns="http://schemas.openxmlformats.org/spreadsheetml/2006/main" count="232" uniqueCount="147">
  <si>
    <t>Egresos</t>
  </si>
  <si>
    <t>Concepto</t>
  </si>
  <si>
    <t>Aprobado</t>
  </si>
  <si>
    <t>Ampliaciones/ (Reducciones)</t>
  </si>
  <si>
    <t>Modificado</t>
  </si>
  <si>
    <t>Devengado</t>
  </si>
  <si>
    <t>Pagado</t>
  </si>
  <si>
    <t>Subejercicio</t>
  </si>
  <si>
    <t>3 = (1 + 2 )</t>
  </si>
  <si>
    <t>6 = ( 3 - 4 )</t>
  </si>
  <si>
    <t>Servicios Personales</t>
  </si>
  <si>
    <t>Remuneraciones al Personal de Carácter Permanente</t>
  </si>
  <si>
    <t>Remuneraciones al Personal de Carácter Transitorio</t>
  </si>
  <si>
    <t>Remuneraciones Adicionales y Especiales</t>
  </si>
  <si>
    <t>Seguridad Social</t>
  </si>
  <si>
    <t>Otras Prestaciones Sociales y Económicas</t>
  </si>
  <si>
    <t>Previsiones</t>
  </si>
  <si>
    <t>Pago de Estímulos a Servidores Públicos</t>
  </si>
  <si>
    <t>Materiales de Administración, Emisión de Documentos y Artículos Oficiales</t>
  </si>
  <si>
    <t>Alimentos y Utensilios</t>
  </si>
  <si>
    <t>Materias Primas y Materiales de Producción y Comercialización</t>
  </si>
  <si>
    <t>Materiales y Artículos de Construcción y de Reparación</t>
  </si>
  <si>
    <t>Productos Químicos, Farmacéuticos y de Laboratorio</t>
  </si>
  <si>
    <t>Combustibles, Lubricantes y Aditivos</t>
  </si>
  <si>
    <t>Vestuario, Blancos, Prendas de Protección y Artículos Deportivos</t>
  </si>
  <si>
    <t>Materiales y Suministros Para Seguridad</t>
  </si>
  <si>
    <t>Herramientas, Refacciones y Accesorios Menores</t>
  </si>
  <si>
    <t>Servicios Generales</t>
  </si>
  <si>
    <t>Servicios Básicos</t>
  </si>
  <si>
    <t>Servicios de Arrendamiento</t>
  </si>
  <si>
    <t>Servicios Profesionales, Científicos, Técnicos y Otros Servicios</t>
  </si>
  <si>
    <t>Servicios Financieros, Bancarios y Comerciales</t>
  </si>
  <si>
    <t>Servicios de Instalación, Reparación, Mantenimiento y Conservación</t>
  </si>
  <si>
    <t>Servicios de Comunicación Social y Publicidad.</t>
  </si>
  <si>
    <t>Servicios de Traslado y Viáticos</t>
  </si>
  <si>
    <t>Servicios Oficiales</t>
  </si>
  <si>
    <t>Otros Servicios Generales</t>
  </si>
  <si>
    <t>Transferencias Internas y Asignaciones al Sector Público</t>
  </si>
  <si>
    <t>Transferencias al Resto del Sector Público</t>
  </si>
  <si>
    <t>Subsidios y Subvenciones</t>
  </si>
  <si>
    <t>Ayudas Sociales</t>
  </si>
  <si>
    <t>Pensiones y Jubilaciones</t>
  </si>
  <si>
    <t>Transferencias a Fideicomisos, Mandatos y Otros Análogos</t>
  </si>
  <si>
    <t>Transferencias a la Seguridad Social</t>
  </si>
  <si>
    <t>Donativos</t>
  </si>
  <si>
    <t>Transferencias al Exterior</t>
  </si>
  <si>
    <t>Mobiliario y Equipo de Administración</t>
  </si>
  <si>
    <t>Mobiliario y Equipo Educacional y Recreativo</t>
  </si>
  <si>
    <t>Equipo e Instrumental Médico y de Laboratorio</t>
  </si>
  <si>
    <t>Vehículos y Equipo de Transporte</t>
  </si>
  <si>
    <t>Equipo de Defensa y Seguridad</t>
  </si>
  <si>
    <t>Maquinaria, Otros Equipos y Herramientas</t>
  </si>
  <si>
    <t>Activos Biológicos</t>
  </si>
  <si>
    <t>Bienes Inmuebles</t>
  </si>
  <si>
    <t>Activos Intangibles</t>
  </si>
  <si>
    <t>Inversión Pública</t>
  </si>
  <si>
    <t>Obra Pública en Bienes de Dominio Público</t>
  </si>
  <si>
    <t>Obra Pública en Bienes Propios</t>
  </si>
  <si>
    <t>Proyectos Productivos y Acciones de Fomento</t>
  </si>
  <si>
    <t>Inversiones Para el Fomento de Actividades Productivas.</t>
  </si>
  <si>
    <t>Acciones y Participaciones de Capital</t>
  </si>
  <si>
    <t>Compra de Títulos y Valores</t>
  </si>
  <si>
    <t>Concesión de Préstamos</t>
  </si>
  <si>
    <t>Inversiones en Fideicomisos, Mandatos y Otros Análogos</t>
  </si>
  <si>
    <t>Otras Inversiones Financieras</t>
  </si>
  <si>
    <t>Provisiones para Contingencias y Otras Erogaciones Especiales</t>
  </si>
  <si>
    <t>Participaciones</t>
  </si>
  <si>
    <t>Aportaciones</t>
  </si>
  <si>
    <t>Convenios</t>
  </si>
  <si>
    <t>Deuda Pública</t>
  </si>
  <si>
    <t>Amortización de la Deuda Pública</t>
  </si>
  <si>
    <t>Intereses de la Deuda Pública</t>
  </si>
  <si>
    <t>Comisiones de la Deuda Pública</t>
  </si>
  <si>
    <t>Gastos de la Deuda Pública</t>
  </si>
  <si>
    <t>Costo por Coberturas</t>
  </si>
  <si>
    <t>Apoyos Financieros</t>
  </si>
  <si>
    <t>Adeudos de Ejercicios Fiscales Anteriores (Adefas)</t>
  </si>
  <si>
    <t>Total del Gasto</t>
  </si>
  <si>
    <t>Gasto Corriente</t>
  </si>
  <si>
    <t>Gasto de Capital</t>
  </si>
  <si>
    <t>Amortización de la Deuda y Disminución de Pasivos</t>
  </si>
  <si>
    <t>Poder Ejecutivo</t>
  </si>
  <si>
    <t>Poder Legislativo</t>
  </si>
  <si>
    <t>Poder Judicial</t>
  </si>
  <si>
    <t>Órganos Autónomos</t>
  </si>
  <si>
    <t>Entidades Paraestatales y Fideicomisos No Empresariales y No Financieros</t>
  </si>
  <si>
    <t>Instituciones Públicas de la Seguridad Social</t>
  </si>
  <si>
    <t>Entidades Paraestatales Empresariales No Financieras con Participación Estatal Mayoritaria</t>
  </si>
  <si>
    <t>Fideicomisos Empresariales No Financieros con Participación Estatal Mayoritaria</t>
  </si>
  <si>
    <t>Entidades Paraestatales Empresariales Financieras Monetarias con Participación Estatal Mayoritaria</t>
  </si>
  <si>
    <t>Entidades Paraestatales Finanacieras No Monetarias con Participacion Estatal Mayoritaria</t>
  </si>
  <si>
    <t>Fideicomisos Financieros Públicos con Participación Estatal Mayoritaria</t>
  </si>
  <si>
    <t>Gobierno</t>
  </si>
  <si>
    <t>Legislación</t>
  </si>
  <si>
    <t>Justicia</t>
  </si>
  <si>
    <t>Coordinación de la Politica de Gobierno</t>
  </si>
  <si>
    <t>Relaciones Exteriores</t>
  </si>
  <si>
    <t>Asuntos Financieros y Hacendarios</t>
  </si>
  <si>
    <t>Seguridad Nacional</t>
  </si>
  <si>
    <t>Asuntos de Orden Público y de Seguridad Interior</t>
  </si>
  <si>
    <t>Desarrollo Social</t>
  </si>
  <si>
    <t>Protección Ambiental</t>
  </si>
  <si>
    <t>Vivienda y Servicios a la Comunidad</t>
  </si>
  <si>
    <t>Salud</t>
  </si>
  <si>
    <t>Recreación, Cultura y Otras Manifestaciones Sociales</t>
  </si>
  <si>
    <t>Educación</t>
  </si>
  <si>
    <t>Protección Social</t>
  </si>
  <si>
    <t>Otros Asuntos Sociales</t>
  </si>
  <si>
    <t>Desarrollo Económico</t>
  </si>
  <si>
    <t>Asuntos Económicos, Comerciales y Laborales en General</t>
  </si>
  <si>
    <t>Agropecuaria, Silvicultura, Pesca y Caza</t>
  </si>
  <si>
    <t>Combustibles y Energía</t>
  </si>
  <si>
    <t>Minería, Manufacturas y Construcción</t>
  </si>
  <si>
    <t>Transporte</t>
  </si>
  <si>
    <t>Comunicaciones</t>
  </si>
  <si>
    <t>Turismo</t>
  </si>
  <si>
    <t>Ciencia, Tecnología e Innovación</t>
  </si>
  <si>
    <t>Otras Industrias y Otros Asuntos Económicos</t>
  </si>
  <si>
    <t>Otras no Clasificadas en Funciones Anteriores</t>
  </si>
  <si>
    <t>Transacciones de la Deuda Pública / Costo Financiero de la Deuda</t>
  </si>
  <si>
    <t>Transferencias, Participaciones y Aportaciones Entre Diferentes Niveles y Ordenes de Gobierno</t>
  </si>
  <si>
    <t>Saneamiento del Sistema Financiero</t>
  </si>
  <si>
    <t>Adeudos de Ejercicios Fiscales Anteriores</t>
  </si>
  <si>
    <t>Inversiones Financieras y Otras Provisiones</t>
  </si>
  <si>
    <t>Participaciones y Aportaciones</t>
  </si>
  <si>
    <t>Materiales y Suministros</t>
  </si>
  <si>
    <t>Transferencias, Asignaciones, Subsidios y Otras Ayudas</t>
  </si>
  <si>
    <t>Bienes Muebles, Inmuebles e Intangibles</t>
  </si>
  <si>
    <t>Patronato del Parque Zoológico de León, Guanajuato
Estado Analítico del Ejercicio del Presupuesto de Egresos
Clasificación por Objeto del Gasto (Capítulo y Concepto)
Del 01 de Enero al 30 de Septiembre de 2023</t>
  </si>
  <si>
    <t>Patronato del Parque Zoológico de León, Guanajuato
Estado Analítico del Ejercicio del Presupuesto de Egresos
Clasificación Económica (por Tipo de Gasto)
Del 01 de Enero al 30 de Septiembre de 2023</t>
  </si>
  <si>
    <t>1100 Dirección General</t>
  </si>
  <si>
    <t>Patronato del Parque del Zoológico de León, Guanajuato
Estado Analítico del Ejercicio del Presupuesto de Egresos
Clasificación Administrativa
Del 01 de Enero al 30 de Septiembre de 2023</t>
  </si>
  <si>
    <t>Patronato del Parque Zoológico de León, Guanajuato
Estado Analítico del Ejercicio del Presupuesto de Egresos
Clasificación Administrativa
Del 01 de Enero al 30 de Septiembre de 2023</t>
  </si>
  <si>
    <t>OP</t>
  </si>
  <si>
    <t>Patronato del Parque Zoológico de León, Guanajuato
Estado Analítico del Ejercicio del Presupuesto de Egresos
Clasificación Funcional (Finalidad y Función)
Del 01 de Enero al 30 de Septiembre 2023</t>
  </si>
  <si>
    <t>Sector Paraestatal del Patronato del Parque Zoológico de León, Guanajuato
Estado Analítico del Ejercicio del Presupuesto de Egresos
Clasificación Administrativa
Del 01 de Enero al 30 de Septiembre de 2023</t>
  </si>
  <si>
    <t>1200 Dirección Administrativa</t>
  </si>
  <si>
    <t>1300 Dirección Operativa</t>
  </si>
  <si>
    <t>GENERA</t>
  </si>
  <si>
    <t>REVISA</t>
  </si>
  <si>
    <t>C.P. Sandra Maria Gómez Luna</t>
  </si>
  <si>
    <t>C.P. Ma. del Carmen Gómez Mendez</t>
  </si>
  <si>
    <t>GERENCIA DE CONTABILIDAD Y PRESUPUESTO</t>
  </si>
  <si>
    <t>DIRECTORA ADMINISTRATIVA</t>
  </si>
  <si>
    <t>AUTORIZA</t>
  </si>
  <si>
    <t>Prof. José Rigoberto Montes Palomares</t>
  </si>
  <si>
    <t>FIRMA LA LIC. MÓNICA CONSUELO ALMANZA VALENCIA, ENCARGADA DE DESPACHO S/ OFICIO No. ZOOLEON-DG-0554/2023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</si>
</sst>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43" formatCode="_-* #,##0.00_-;\-* #,##0.00_-;_-* &quot;-&quot;??_-;_-@_-"/>
    <numFmt numFmtId="164" formatCode="_-[$€-2]* #,##0.00_-;\-[$€-2]* #,##0.00_-;_-[$€-2]* &quot;-&quot;??_-"/>
  </numFmts>
  <fonts count="10" x14ac:knownFonts="1">
    <font>
      <sz val="8"/>
      <color theme="1"/>
      <name val="Arial"/>
      <family val="2"/>
    </font>
    <font>
      <sz val="11"/>
      <color theme="1"/>
      <name val="Calibri"/>
      <family val="2"/>
      <scheme val="minor"/>
    </font>
    <font>
      <sz val="10"/>
      <name val="Arial"/>
      <family val="2"/>
    </font>
    <font>
      <sz val="8"/>
      <name val="Arial"/>
      <family val="2"/>
    </font>
    <font>
      <sz val="11"/>
      <color indexed="8"/>
      <name val="Calibri"/>
      <family val="2"/>
    </font>
    <font>
      <sz val="11"/>
      <color theme="1"/>
      <name val="Calibri"/>
      <family val="2"/>
      <scheme val="minor"/>
    </font>
    <font>
      <sz val="10"/>
      <color theme="1"/>
      <name val="Times New Roman"/>
      <family val="2"/>
    </font>
    <font>
      <b/>
      <sz val="8"/>
      <name val="Arial"/>
      <family val="2"/>
    </font>
    <font>
      <b/>
      <sz val="8"/>
      <color theme="1"/>
      <name val="Arial"/>
      <family val="2"/>
    </font>
    <font>
      <sz val="8"/>
      <color theme="1"/>
      <name val="Arial"/>
      <family val="2"/>
    </font>
  </fonts>
  <fills count="3">
    <fill>
      <patternFill patternType="none"/>
    </fill>
    <fill>
      <patternFill patternType="gray125"/>
    </fill>
    <fill>
      <patternFill patternType="solid">
        <fgColor theme="0" tint="-0.249977111117893"/>
        <bgColor indexed="64"/>
      </patternFill>
    </fill>
  </fills>
  <borders count="14">
    <border>
      <left/>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25">
    <xf numFmtId="0" fontId="0" fillId="0" borderId="0"/>
    <xf numFmtId="164" fontId="2"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4" fontId="2" fillId="0" borderId="0" applyFont="0" applyFill="0" applyBorder="0" applyAlignment="0" applyProtection="0"/>
    <xf numFmtId="0" fontId="5" fillId="0" borderId="0"/>
    <xf numFmtId="0" fontId="2" fillId="0" borderId="0"/>
    <xf numFmtId="0" fontId="6" fillId="0" borderId="0"/>
    <xf numFmtId="0" fontId="2" fillId="0" borderId="0"/>
    <xf numFmtId="0" fontId="2" fillId="0" borderId="0"/>
    <xf numFmtId="0" fontId="2" fillId="0" borderId="0"/>
    <xf numFmtId="0" fontId="2" fillId="0" borderId="0"/>
    <xf numFmtId="0" fontId="5" fillId="0" borderId="0"/>
    <xf numFmtId="0" fontId="5" fillId="0" borderId="0"/>
    <xf numFmtId="43" fontId="9"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0" fontId="1" fillId="0" borderId="0"/>
    <xf numFmtId="0" fontId="1" fillId="0" borderId="0"/>
    <xf numFmtId="0" fontId="1" fillId="0" borderId="0"/>
  </cellStyleXfs>
  <cellXfs count="77">
    <xf numFmtId="0" fontId="0" fillId="0" borderId="0" xfId="0"/>
    <xf numFmtId="0" fontId="0" fillId="0" borderId="0" xfId="0" applyProtection="1">
      <protection locked="0"/>
    </xf>
    <xf numFmtId="0" fontId="0" fillId="0" borderId="1" xfId="0" applyBorder="1" applyProtection="1">
      <protection locked="0"/>
    </xf>
    <xf numFmtId="4" fontId="7" fillId="2" borderId="5" xfId="9" applyNumberFormat="1" applyFont="1" applyFill="1" applyBorder="1" applyAlignment="1">
      <alignment horizontal="center" vertical="center" wrapText="1"/>
    </xf>
    <xf numFmtId="0" fontId="7" fillId="2" borderId="5" xfId="9" applyFont="1" applyFill="1" applyBorder="1" applyAlignment="1">
      <alignment horizontal="center" vertical="center" wrapText="1"/>
    </xf>
    <xf numFmtId="4" fontId="3" fillId="0" borderId="10" xfId="0" applyNumberFormat="1" applyFont="1" applyBorder="1" applyProtection="1">
      <protection locked="0"/>
    </xf>
    <xf numFmtId="4" fontId="3" fillId="0" borderId="12" xfId="0" applyNumberFormat="1" applyFont="1" applyBorder="1" applyProtection="1">
      <protection locked="0"/>
    </xf>
    <xf numFmtId="4" fontId="3" fillId="0" borderId="11" xfId="0" applyNumberFormat="1" applyFont="1" applyBorder="1" applyProtection="1">
      <protection locked="0"/>
    </xf>
    <xf numFmtId="0" fontId="3" fillId="0" borderId="10" xfId="0" applyFont="1" applyBorder="1" applyProtection="1">
      <protection locked="0"/>
    </xf>
    <xf numFmtId="0" fontId="3" fillId="0" borderId="11" xfId="0" applyFont="1" applyBorder="1" applyProtection="1">
      <protection locked="0"/>
    </xf>
    <xf numFmtId="4" fontId="0" fillId="0" borderId="10" xfId="0" applyNumberFormat="1" applyBorder="1" applyProtection="1">
      <protection locked="0"/>
    </xf>
    <xf numFmtId="4" fontId="3" fillId="0" borderId="10" xfId="9" applyNumberFormat="1" applyFont="1" applyBorder="1" applyAlignment="1">
      <alignment horizontal="center" vertical="center" wrapText="1"/>
    </xf>
    <xf numFmtId="0" fontId="7" fillId="0" borderId="1" xfId="0" applyFont="1" applyBorder="1" applyAlignment="1">
      <alignment horizontal="left" vertical="center"/>
    </xf>
    <xf numFmtId="0" fontId="7" fillId="2" borderId="6" xfId="9" applyFont="1" applyFill="1" applyBorder="1" applyAlignment="1" applyProtection="1">
      <alignment horizontal="centerContinuous" vertical="center" wrapText="1"/>
      <protection locked="0"/>
    </xf>
    <xf numFmtId="0" fontId="7" fillId="2" borderId="7" xfId="9" applyFont="1" applyFill="1" applyBorder="1" applyAlignment="1" applyProtection="1">
      <alignment horizontal="centerContinuous" vertical="center" wrapText="1"/>
      <protection locked="0"/>
    </xf>
    <xf numFmtId="0" fontId="7" fillId="2" borderId="8" xfId="9" applyFont="1" applyFill="1" applyBorder="1" applyAlignment="1" applyProtection="1">
      <alignment horizontal="centerContinuous" vertical="center" wrapText="1"/>
      <protection locked="0"/>
    </xf>
    <xf numFmtId="0" fontId="0" fillId="0" borderId="1" xfId="0" applyBorder="1" applyAlignment="1" applyProtection="1">
      <alignment horizontal="left" indent="1"/>
      <protection locked="0"/>
    </xf>
    <xf numFmtId="0" fontId="7" fillId="0" borderId="1" xfId="0" applyFont="1" applyBorder="1" applyAlignment="1">
      <alignment horizontal="left"/>
    </xf>
    <xf numFmtId="3" fontId="7" fillId="0" borderId="10" xfId="0" applyNumberFormat="1" applyFont="1" applyBorder="1" applyProtection="1">
      <protection locked="0"/>
    </xf>
    <xf numFmtId="3" fontId="7" fillId="0" borderId="12" xfId="0" applyNumberFormat="1" applyFont="1" applyBorder="1" applyProtection="1">
      <protection locked="0"/>
    </xf>
    <xf numFmtId="3" fontId="7" fillId="0" borderId="11" xfId="0" applyNumberFormat="1" applyFont="1" applyBorder="1" applyProtection="1">
      <protection locked="0"/>
    </xf>
    <xf numFmtId="3" fontId="7" fillId="0" borderId="5" xfId="0" applyNumberFormat="1" applyFont="1" applyBorder="1" applyProtection="1">
      <protection locked="0"/>
    </xf>
    <xf numFmtId="43" fontId="0" fillId="0" borderId="0" xfId="16" applyFont="1" applyProtection="1">
      <protection locked="0"/>
    </xf>
    <xf numFmtId="3" fontId="3" fillId="0" borderId="12" xfId="0" applyNumberFormat="1" applyFont="1" applyBorder="1" applyProtection="1">
      <protection locked="0"/>
    </xf>
    <xf numFmtId="3" fontId="0" fillId="0" borderId="12" xfId="0" applyNumberFormat="1" applyBorder="1" applyProtection="1">
      <protection locked="0"/>
    </xf>
    <xf numFmtId="3" fontId="0" fillId="0" borderId="11" xfId="0" applyNumberFormat="1" applyBorder="1" applyProtection="1">
      <protection locked="0"/>
    </xf>
    <xf numFmtId="0" fontId="7" fillId="0" borderId="0" xfId="0" applyFont="1" applyAlignment="1" applyProtection="1">
      <alignment horizontal="left"/>
      <protection locked="0"/>
    </xf>
    <xf numFmtId="3" fontId="7" fillId="0" borderId="0" xfId="0" applyNumberFormat="1" applyFont="1" applyProtection="1">
      <protection locked="0"/>
    </xf>
    <xf numFmtId="0" fontId="7" fillId="2" borderId="10" xfId="9" applyFont="1" applyFill="1" applyBorder="1" applyAlignment="1">
      <alignment horizontal="center" vertical="center"/>
    </xf>
    <xf numFmtId="0" fontId="7" fillId="2" borderId="12" xfId="9" applyFont="1" applyFill="1" applyBorder="1" applyAlignment="1">
      <alignment horizontal="center" vertical="center"/>
    </xf>
    <xf numFmtId="0" fontId="7" fillId="2" borderId="11" xfId="9" applyFont="1" applyFill="1" applyBorder="1" applyAlignment="1">
      <alignment horizontal="center" vertical="center"/>
    </xf>
    <xf numFmtId="0" fontId="3" fillId="0" borderId="1" xfId="0" applyFont="1" applyBorder="1" applyAlignment="1">
      <alignment horizontal="left" indent="2"/>
    </xf>
    <xf numFmtId="0" fontId="3" fillId="0" borderId="13" xfId="0" applyFont="1" applyBorder="1" applyAlignment="1">
      <alignment horizontal="left" indent="2"/>
    </xf>
    <xf numFmtId="0" fontId="7" fillId="0" borderId="13" xfId="0" applyFont="1" applyBorder="1" applyAlignment="1" applyProtection="1">
      <alignment horizontal="left" indent="2"/>
      <protection locked="0"/>
    </xf>
    <xf numFmtId="0" fontId="3" fillId="0" borderId="1" xfId="0" applyFont="1" applyBorder="1" applyAlignment="1">
      <alignment horizontal="left" indent="1"/>
    </xf>
    <xf numFmtId="0" fontId="3" fillId="0" borderId="13" xfId="0" applyFont="1" applyBorder="1" applyAlignment="1">
      <alignment horizontal="left" indent="1"/>
    </xf>
    <xf numFmtId="0" fontId="7" fillId="0" borderId="13" xfId="0" applyFont="1" applyBorder="1" applyAlignment="1" applyProtection="1">
      <alignment horizontal="left" indent="1"/>
      <protection locked="0"/>
    </xf>
    <xf numFmtId="0" fontId="7" fillId="0" borderId="1" xfId="9" applyFont="1" applyBorder="1" applyAlignment="1" applyProtection="1">
      <alignment horizontal="center" vertical="center" wrapText="1"/>
      <protection locked="0"/>
    </xf>
    <xf numFmtId="0" fontId="7" fillId="0" borderId="0" xfId="9" applyFont="1" applyAlignment="1" applyProtection="1">
      <alignment horizontal="center" vertical="center" wrapText="1"/>
      <protection locked="0"/>
    </xf>
    <xf numFmtId="0" fontId="7" fillId="0" borderId="4" xfId="9" applyFont="1" applyBorder="1" applyAlignment="1" applyProtection="1">
      <alignment horizontal="center" vertical="center" wrapText="1"/>
      <protection locked="0"/>
    </xf>
    <xf numFmtId="0" fontId="3" fillId="0" borderId="10" xfId="9" applyFont="1" applyBorder="1" applyAlignment="1">
      <alignment horizontal="center" vertical="center"/>
    </xf>
    <xf numFmtId="0" fontId="7" fillId="0" borderId="6" xfId="0" applyFont="1" applyBorder="1" applyAlignment="1" applyProtection="1">
      <alignment horizontal="left" indent="1"/>
      <protection locked="0"/>
    </xf>
    <xf numFmtId="0" fontId="0" fillId="0" borderId="4" xfId="0" applyBorder="1" applyProtection="1">
      <protection locked="0"/>
    </xf>
    <xf numFmtId="0" fontId="0" fillId="0" borderId="2" xfId="0" applyBorder="1" applyProtection="1">
      <protection locked="0"/>
    </xf>
    <xf numFmtId="0" fontId="0" fillId="0" borderId="1" xfId="0" applyBorder="1" applyAlignment="1" applyProtection="1">
      <alignment horizontal="left" wrapText="1" indent="1"/>
      <protection locked="0"/>
    </xf>
    <xf numFmtId="0" fontId="0" fillId="0" borderId="13" xfId="0" applyBorder="1" applyAlignment="1" applyProtection="1">
      <alignment horizontal="left" indent="1"/>
      <protection locked="0"/>
    </xf>
    <xf numFmtId="0" fontId="7" fillId="0" borderId="6" xfId="0" applyFont="1" applyBorder="1" applyAlignment="1" applyProtection="1">
      <alignment horizontal="left"/>
      <protection locked="0"/>
    </xf>
    <xf numFmtId="0" fontId="7" fillId="0" borderId="0" xfId="0" applyFont="1" applyAlignment="1" applyProtection="1">
      <alignment horizontal="left" indent="1"/>
      <protection locked="0"/>
    </xf>
    <xf numFmtId="0" fontId="3" fillId="0" borderId="1" xfId="0" applyFont="1" applyBorder="1" applyAlignment="1">
      <alignment wrapText="1"/>
    </xf>
    <xf numFmtId="0" fontId="3" fillId="0" borderId="1" xfId="0" applyFont="1" applyBorder="1" applyAlignment="1">
      <alignment horizontal="left" wrapText="1" indent="1"/>
    </xf>
    <xf numFmtId="0" fontId="3" fillId="0" borderId="1" xfId="0" applyFont="1" applyBorder="1" applyAlignment="1">
      <alignment horizontal="left" wrapText="1"/>
    </xf>
    <xf numFmtId="43" fontId="0" fillId="0" borderId="0" xfId="0" applyNumberFormat="1" applyProtection="1">
      <protection locked="0"/>
    </xf>
    <xf numFmtId="0" fontId="7" fillId="0" borderId="0" xfId="8" applyFont="1" applyAlignment="1" applyProtection="1">
      <alignment vertical="top" wrapText="1"/>
      <protection locked="0"/>
    </xf>
    <xf numFmtId="0" fontId="3" fillId="0" borderId="0" xfId="8" applyFont="1" applyAlignment="1" applyProtection="1">
      <alignment vertical="top" wrapText="1"/>
      <protection locked="0"/>
    </xf>
    <xf numFmtId="4" fontId="3" fillId="0" borderId="0" xfId="8" applyNumberFormat="1" applyFont="1" applyAlignment="1" applyProtection="1">
      <alignment vertical="top"/>
      <protection locked="0"/>
    </xf>
    <xf numFmtId="0" fontId="8" fillId="0" borderId="0" xfId="0" applyFont="1"/>
    <xf numFmtId="0" fontId="3" fillId="0" borderId="0" xfId="8" applyFont="1" applyAlignment="1" applyProtection="1">
      <alignment horizontal="center" vertical="top" wrapText="1"/>
      <protection locked="0"/>
    </xf>
    <xf numFmtId="0" fontId="3" fillId="0" borderId="0" xfId="8" applyFont="1" applyAlignment="1" applyProtection="1">
      <alignment vertical="top"/>
      <protection locked="0"/>
    </xf>
    <xf numFmtId="4" fontId="3" fillId="0" borderId="0" xfId="8" applyNumberFormat="1" applyFont="1" applyAlignment="1" applyProtection="1">
      <alignment vertical="top" wrapText="1"/>
      <protection locked="0"/>
    </xf>
    <xf numFmtId="0" fontId="0" fillId="0" borderId="0" xfId="0" applyAlignment="1">
      <alignment horizontal="center"/>
    </xf>
    <xf numFmtId="0" fontId="7" fillId="0" borderId="0" xfId="8" applyFont="1" applyAlignment="1" applyProtection="1">
      <alignment horizontal="center" vertical="top" wrapText="1"/>
      <protection locked="0"/>
    </xf>
    <xf numFmtId="0" fontId="8" fillId="0" borderId="0" xfId="0" applyFont="1" applyAlignment="1">
      <alignment horizontal="center"/>
    </xf>
    <xf numFmtId="0" fontId="8" fillId="2" borderId="2" xfId="0" applyFont="1" applyFill="1" applyBorder="1" applyAlignment="1" applyProtection="1">
      <alignment horizontal="center" wrapText="1"/>
      <protection locked="0"/>
    </xf>
    <xf numFmtId="0" fontId="8" fillId="2" borderId="9" xfId="0" applyFont="1" applyFill="1" applyBorder="1" applyAlignment="1" applyProtection="1">
      <alignment horizontal="center"/>
      <protection locked="0"/>
    </xf>
    <xf numFmtId="0" fontId="8" fillId="2" borderId="3" xfId="0" applyFont="1" applyFill="1" applyBorder="1" applyAlignment="1" applyProtection="1">
      <alignment horizontal="center"/>
      <protection locked="0"/>
    </xf>
    <xf numFmtId="4" fontId="7" fillId="2" borderId="10" xfId="9" applyNumberFormat="1" applyFont="1" applyFill="1" applyBorder="1" applyAlignment="1">
      <alignment horizontal="center" vertical="center" wrapText="1"/>
    </xf>
    <xf numFmtId="4" fontId="7" fillId="2" borderId="11" xfId="9" applyNumberFormat="1" applyFont="1" applyFill="1" applyBorder="1" applyAlignment="1">
      <alignment horizontal="center" vertical="center" wrapText="1"/>
    </xf>
    <xf numFmtId="0" fontId="7" fillId="0" borderId="0" xfId="8" applyFont="1" applyAlignment="1" applyProtection="1">
      <alignment horizontal="center" vertical="top"/>
      <protection locked="0"/>
    </xf>
    <xf numFmtId="0" fontId="0" fillId="0" borderId="0" xfId="0" applyAlignment="1">
      <alignment horizontal="center"/>
    </xf>
    <xf numFmtId="0" fontId="8" fillId="0" borderId="0" xfId="0" applyFont="1" applyAlignment="1">
      <alignment horizontal="center" wrapText="1"/>
    </xf>
    <xf numFmtId="0" fontId="7" fillId="0" borderId="0" xfId="8" applyFont="1" applyAlignment="1" applyProtection="1">
      <alignment horizontal="center" vertical="top" wrapText="1"/>
      <protection locked="0"/>
    </xf>
    <xf numFmtId="0" fontId="3" fillId="0" borderId="0" xfId="8" applyFont="1" applyAlignment="1" applyProtection="1">
      <alignment horizontal="center" vertical="top" wrapText="1"/>
      <protection locked="0"/>
    </xf>
    <xf numFmtId="0" fontId="8" fillId="2" borderId="6" xfId="0" applyFont="1" applyFill="1" applyBorder="1" applyAlignment="1" applyProtection="1">
      <alignment horizontal="center" wrapText="1"/>
      <protection locked="0"/>
    </xf>
    <xf numFmtId="0" fontId="8" fillId="2" borderId="7" xfId="0" applyFont="1" applyFill="1" applyBorder="1" applyAlignment="1" applyProtection="1">
      <alignment horizontal="center"/>
      <protection locked="0"/>
    </xf>
    <xf numFmtId="0" fontId="8" fillId="2" borderId="8" xfId="0" applyFont="1" applyFill="1" applyBorder="1" applyAlignment="1" applyProtection="1">
      <alignment horizontal="center"/>
      <protection locked="0"/>
    </xf>
    <xf numFmtId="0" fontId="8" fillId="2" borderId="9" xfId="0" applyFont="1" applyFill="1" applyBorder="1" applyAlignment="1" applyProtection="1">
      <alignment horizontal="center" wrapText="1"/>
      <protection locked="0"/>
    </xf>
    <xf numFmtId="0" fontId="8" fillId="2" borderId="3" xfId="0" applyFont="1" applyFill="1" applyBorder="1" applyAlignment="1" applyProtection="1">
      <alignment horizontal="center" wrapText="1"/>
      <protection locked="0"/>
    </xf>
  </cellXfs>
  <cellStyles count="25">
    <cellStyle name="Euro" xfId="1" xr:uid="{00000000-0005-0000-0000-000000000000}"/>
    <cellStyle name="Millares" xfId="16" builtinId="3"/>
    <cellStyle name="Millares 2" xfId="2" xr:uid="{00000000-0005-0000-0000-000002000000}"/>
    <cellStyle name="Millares 2 2" xfId="3" xr:uid="{00000000-0005-0000-0000-000003000000}"/>
    <cellStyle name="Millares 2 2 2" xfId="18" xr:uid="{00000000-0005-0000-0000-000004000000}"/>
    <cellStyle name="Millares 2 3" xfId="4" xr:uid="{00000000-0005-0000-0000-000005000000}"/>
    <cellStyle name="Millares 2 3 2" xfId="19" xr:uid="{00000000-0005-0000-0000-000006000000}"/>
    <cellStyle name="Millares 2 4" xfId="17" xr:uid="{00000000-0005-0000-0000-000007000000}"/>
    <cellStyle name="Millares 3" xfId="5" xr:uid="{00000000-0005-0000-0000-000008000000}"/>
    <cellStyle name="Millares 3 2" xfId="20" xr:uid="{00000000-0005-0000-0000-000009000000}"/>
    <cellStyle name="Moneda 2" xfId="6" xr:uid="{00000000-0005-0000-0000-00000A000000}"/>
    <cellStyle name="Moneda 2 2" xfId="21" xr:uid="{00000000-0005-0000-0000-00000B000000}"/>
    <cellStyle name="Normal" xfId="0" builtinId="0"/>
    <cellStyle name="Normal 2" xfId="7" xr:uid="{00000000-0005-0000-0000-00000D000000}"/>
    <cellStyle name="Normal 2 2" xfId="8" xr:uid="{00000000-0005-0000-0000-00000E000000}"/>
    <cellStyle name="Normal 2 3" xfId="22" xr:uid="{00000000-0005-0000-0000-00000F000000}"/>
    <cellStyle name="Normal 3" xfId="9" xr:uid="{00000000-0005-0000-0000-000010000000}"/>
    <cellStyle name="Normal 4" xfId="10" xr:uid="{00000000-0005-0000-0000-000011000000}"/>
    <cellStyle name="Normal 4 2" xfId="11" xr:uid="{00000000-0005-0000-0000-000012000000}"/>
    <cellStyle name="Normal 5" xfId="12" xr:uid="{00000000-0005-0000-0000-000013000000}"/>
    <cellStyle name="Normal 5 2" xfId="13" xr:uid="{00000000-0005-0000-0000-000014000000}"/>
    <cellStyle name="Normal 6" xfId="14" xr:uid="{00000000-0005-0000-0000-000015000000}"/>
    <cellStyle name="Normal 6 2" xfId="15" xr:uid="{00000000-0005-0000-0000-000016000000}"/>
    <cellStyle name="Normal 6 2 2" xfId="24" xr:uid="{00000000-0005-0000-0000-000017000000}"/>
    <cellStyle name="Normal 6 3" xfId="23" xr:uid="{00000000-0005-0000-0000-00001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97"/>
  <sheetViews>
    <sheetView showGridLines="0" workbookViewId="0">
      <selection activeCell="N9" sqref="N9"/>
    </sheetView>
  </sheetViews>
  <sheetFormatPr baseColWidth="10" defaultColWidth="12" defaultRowHeight="11.25" x14ac:dyDescent="0.2"/>
  <cols>
    <col min="1" max="1" width="62.83203125" style="1" customWidth="1"/>
    <col min="2" max="2" width="18.33203125" style="1" customWidth="1"/>
    <col min="3" max="3" width="19.83203125" style="1" customWidth="1"/>
    <col min="4" max="7" width="18.33203125" style="1" customWidth="1"/>
    <col min="8" max="16384" width="12" style="1"/>
  </cols>
  <sheetData>
    <row r="1" spans="1:7" ht="45" customHeight="1" x14ac:dyDescent="0.2">
      <c r="A1" s="62" t="s">
        <v>128</v>
      </c>
      <c r="B1" s="63"/>
      <c r="C1" s="63"/>
      <c r="D1" s="63"/>
      <c r="E1" s="63"/>
      <c r="F1" s="63"/>
      <c r="G1" s="64"/>
    </row>
    <row r="2" spans="1:7" x14ac:dyDescent="0.2">
      <c r="A2" s="28"/>
      <c r="B2" s="13" t="s">
        <v>0</v>
      </c>
      <c r="C2" s="14"/>
      <c r="D2" s="14"/>
      <c r="E2" s="14"/>
      <c r="F2" s="15"/>
      <c r="G2" s="65" t="s">
        <v>7</v>
      </c>
    </row>
    <row r="3" spans="1:7" ht="24.95" customHeight="1" x14ac:dyDescent="0.2">
      <c r="A3" s="29" t="s">
        <v>1</v>
      </c>
      <c r="B3" s="3" t="s">
        <v>2</v>
      </c>
      <c r="C3" s="3" t="s">
        <v>3</v>
      </c>
      <c r="D3" s="3" t="s">
        <v>4</v>
      </c>
      <c r="E3" s="3" t="s">
        <v>5</v>
      </c>
      <c r="F3" s="3" t="s">
        <v>6</v>
      </c>
      <c r="G3" s="66"/>
    </row>
    <row r="4" spans="1:7" x14ac:dyDescent="0.2">
      <c r="A4" s="30"/>
      <c r="B4" s="4">
        <v>1</v>
      </c>
      <c r="C4" s="4">
        <v>2</v>
      </c>
      <c r="D4" s="4" t="s">
        <v>8</v>
      </c>
      <c r="E4" s="4">
        <v>4</v>
      </c>
      <c r="F4" s="4">
        <v>5</v>
      </c>
      <c r="G4" s="4" t="s">
        <v>9</v>
      </c>
    </row>
    <row r="5" spans="1:7" x14ac:dyDescent="0.2">
      <c r="A5" s="17" t="s">
        <v>10</v>
      </c>
      <c r="B5" s="18">
        <f>SUM(B6:B12)</f>
        <v>48524175.140000008</v>
      </c>
      <c r="C5" s="18">
        <f t="shared" ref="C5:G5" si="0">SUM(C6:C12)</f>
        <v>-2968631.6499999976</v>
      </c>
      <c r="D5" s="18">
        <f t="shared" si="0"/>
        <v>45555543.490000002</v>
      </c>
      <c r="E5" s="18">
        <f t="shared" si="0"/>
        <v>35593220.719999999</v>
      </c>
      <c r="F5" s="18">
        <f t="shared" si="0"/>
        <v>35568328.640000008</v>
      </c>
      <c r="G5" s="18">
        <f t="shared" si="0"/>
        <v>9962322.7700000033</v>
      </c>
    </row>
    <row r="6" spans="1:7" x14ac:dyDescent="0.2">
      <c r="A6" s="31" t="s">
        <v>11</v>
      </c>
      <c r="B6" s="23">
        <v>23472509.979999997</v>
      </c>
      <c r="C6" s="23">
        <f>D6-B6</f>
        <v>-4673123.7699999958</v>
      </c>
      <c r="D6" s="23">
        <v>18799386.210000001</v>
      </c>
      <c r="E6" s="23">
        <v>15342419.409999998</v>
      </c>
      <c r="F6" s="23">
        <v>15342419.41</v>
      </c>
      <c r="G6" s="23">
        <f>D6-E6</f>
        <v>3456966.8000000026</v>
      </c>
    </row>
    <row r="7" spans="1:7" x14ac:dyDescent="0.2">
      <c r="A7" s="31" t="s">
        <v>12</v>
      </c>
      <c r="B7" s="23">
        <v>1406910.82</v>
      </c>
      <c r="C7" s="23">
        <f t="shared" ref="C7:C12" si="1">D7-B7</f>
        <v>252860.30000000005</v>
      </c>
      <c r="D7" s="23">
        <v>1659771.12</v>
      </c>
      <c r="E7" s="23">
        <v>1539771.12</v>
      </c>
      <c r="F7" s="23">
        <v>1539771.12</v>
      </c>
      <c r="G7" s="23">
        <f t="shared" ref="G7:G12" si="2">D7-E7</f>
        <v>120000</v>
      </c>
    </row>
    <row r="8" spans="1:7" x14ac:dyDescent="0.2">
      <c r="A8" s="31" t="s">
        <v>13</v>
      </c>
      <c r="B8" s="23">
        <v>6350271.8499999996</v>
      </c>
      <c r="C8" s="23">
        <f t="shared" si="1"/>
        <v>-589684.22999999952</v>
      </c>
      <c r="D8" s="23">
        <v>5760587.6200000001</v>
      </c>
      <c r="E8" s="23">
        <v>4283602.919999999</v>
      </c>
      <c r="F8" s="23">
        <v>4283602.92</v>
      </c>
      <c r="G8" s="23">
        <f t="shared" si="2"/>
        <v>1476984.7000000011</v>
      </c>
    </row>
    <row r="9" spans="1:7" x14ac:dyDescent="0.2">
      <c r="A9" s="31" t="s">
        <v>14</v>
      </c>
      <c r="B9" s="23">
        <v>6402220.0200000005</v>
      </c>
      <c r="C9" s="23">
        <f t="shared" si="1"/>
        <v>7336.4900000002235</v>
      </c>
      <c r="D9" s="23">
        <v>6409556.5100000007</v>
      </c>
      <c r="E9" s="23">
        <v>4695271.03</v>
      </c>
      <c r="F9" s="23">
        <v>4695271.03</v>
      </c>
      <c r="G9" s="23">
        <f t="shared" si="2"/>
        <v>1714285.4800000004</v>
      </c>
    </row>
    <row r="10" spans="1:7" x14ac:dyDescent="0.2">
      <c r="A10" s="31" t="s">
        <v>15</v>
      </c>
      <c r="B10" s="23">
        <v>9838602.410000002</v>
      </c>
      <c r="C10" s="23">
        <f t="shared" si="1"/>
        <v>143850.85999999754</v>
      </c>
      <c r="D10" s="23">
        <v>9982453.2699999996</v>
      </c>
      <c r="E10" s="23">
        <v>7701333.4300000006</v>
      </c>
      <c r="F10" s="23">
        <v>7676441.3499999996</v>
      </c>
      <c r="G10" s="23">
        <f t="shared" si="2"/>
        <v>2281119.8399999989</v>
      </c>
    </row>
    <row r="11" spans="1:7" x14ac:dyDescent="0.2">
      <c r="A11" s="31" t="s">
        <v>16</v>
      </c>
      <c r="B11" s="23">
        <v>1053660.06</v>
      </c>
      <c r="C11" s="23">
        <f t="shared" si="1"/>
        <v>1890128.7000000002</v>
      </c>
      <c r="D11" s="23">
        <v>2943788.7600000002</v>
      </c>
      <c r="E11" s="23">
        <v>2030822.81</v>
      </c>
      <c r="F11" s="23">
        <v>2030822.81</v>
      </c>
      <c r="G11" s="23">
        <f t="shared" si="2"/>
        <v>912965.95000000019</v>
      </c>
    </row>
    <row r="12" spans="1:7" x14ac:dyDescent="0.2">
      <c r="A12" s="31" t="s">
        <v>17</v>
      </c>
      <c r="B12" s="23">
        <v>0</v>
      </c>
      <c r="C12" s="23">
        <f t="shared" si="1"/>
        <v>0</v>
      </c>
      <c r="D12" s="23">
        <v>0</v>
      </c>
      <c r="E12" s="23">
        <v>0</v>
      </c>
      <c r="F12" s="23">
        <v>0</v>
      </c>
      <c r="G12" s="23">
        <f t="shared" si="2"/>
        <v>0</v>
      </c>
    </row>
    <row r="13" spans="1:7" x14ac:dyDescent="0.2">
      <c r="A13" s="17" t="s">
        <v>125</v>
      </c>
      <c r="B13" s="19">
        <f>SUM(B14:B22)</f>
        <v>29787709.220000003</v>
      </c>
      <c r="C13" s="19">
        <f t="shared" ref="C13:F13" si="3">SUM(C14:C22)</f>
        <v>4350366.1099999975</v>
      </c>
      <c r="D13" s="19">
        <f t="shared" si="3"/>
        <v>34138075.330000006</v>
      </c>
      <c r="E13" s="19">
        <f t="shared" si="3"/>
        <v>23870220.320000004</v>
      </c>
      <c r="F13" s="19">
        <f t="shared" si="3"/>
        <v>22883622.610000003</v>
      </c>
      <c r="G13" s="19">
        <f>SUM(G14:G22)</f>
        <v>10267855.01</v>
      </c>
    </row>
    <row r="14" spans="1:7" x14ac:dyDescent="0.2">
      <c r="A14" s="31" t="s">
        <v>18</v>
      </c>
      <c r="B14" s="23">
        <v>1348065.88</v>
      </c>
      <c r="C14" s="23">
        <f t="shared" ref="C14:C32" si="4">D14-B14</f>
        <v>8844.2000000001863</v>
      </c>
      <c r="D14" s="23">
        <v>1356910.08</v>
      </c>
      <c r="E14" s="23">
        <v>905067.8</v>
      </c>
      <c r="F14" s="23">
        <v>774957.37</v>
      </c>
      <c r="G14" s="23">
        <f t="shared" ref="G14:G22" si="5">D14-E14</f>
        <v>451842.28</v>
      </c>
    </row>
    <row r="15" spans="1:7" x14ac:dyDescent="0.2">
      <c r="A15" s="31" t="s">
        <v>19</v>
      </c>
      <c r="B15" s="23">
        <v>13137243.340000002</v>
      </c>
      <c r="C15" s="23">
        <f t="shared" si="4"/>
        <v>4283502.2199999969</v>
      </c>
      <c r="D15" s="23">
        <v>17420745.559999999</v>
      </c>
      <c r="E15" s="23">
        <v>11966943.379999999</v>
      </c>
      <c r="F15" s="23">
        <v>11561558.880000001</v>
      </c>
      <c r="G15" s="23">
        <f t="shared" si="5"/>
        <v>5453802.1799999997</v>
      </c>
    </row>
    <row r="16" spans="1:7" x14ac:dyDescent="0.2">
      <c r="A16" s="31" t="s">
        <v>20</v>
      </c>
      <c r="B16" s="23">
        <v>9460000</v>
      </c>
      <c r="C16" s="23">
        <f t="shared" si="4"/>
        <v>439682.66999999993</v>
      </c>
      <c r="D16" s="23">
        <v>9899682.6699999999</v>
      </c>
      <c r="E16" s="23">
        <v>7852407.6300000008</v>
      </c>
      <c r="F16" s="23">
        <v>7676330.7300000004</v>
      </c>
      <c r="G16" s="23">
        <f t="shared" si="5"/>
        <v>2047275.0399999991</v>
      </c>
    </row>
    <row r="17" spans="1:7" x14ac:dyDescent="0.2">
      <c r="A17" s="31" t="s">
        <v>21</v>
      </c>
      <c r="B17" s="23">
        <v>2738000</v>
      </c>
      <c r="C17" s="23">
        <f t="shared" si="4"/>
        <v>-432909.5</v>
      </c>
      <c r="D17" s="23">
        <v>2305090.5</v>
      </c>
      <c r="E17" s="23">
        <v>1608398.9799999997</v>
      </c>
      <c r="F17" s="23">
        <v>1421292.43</v>
      </c>
      <c r="G17" s="23">
        <f t="shared" si="5"/>
        <v>696691.52000000025</v>
      </c>
    </row>
    <row r="18" spans="1:7" x14ac:dyDescent="0.2">
      <c r="A18" s="31" t="s">
        <v>22</v>
      </c>
      <c r="B18" s="23">
        <v>510000</v>
      </c>
      <c r="C18" s="23">
        <f t="shared" si="4"/>
        <v>-2085.3399999999674</v>
      </c>
      <c r="D18" s="23">
        <v>507914.66000000003</v>
      </c>
      <c r="E18" s="23">
        <v>222100.25</v>
      </c>
      <c r="F18" s="23">
        <v>221820.25</v>
      </c>
      <c r="G18" s="23">
        <f t="shared" si="5"/>
        <v>285814.41000000003</v>
      </c>
    </row>
    <row r="19" spans="1:7" x14ac:dyDescent="0.2">
      <c r="A19" s="31" t="s">
        <v>23</v>
      </c>
      <c r="B19" s="23">
        <v>811000</v>
      </c>
      <c r="C19" s="23">
        <f t="shared" si="4"/>
        <v>0</v>
      </c>
      <c r="D19" s="23">
        <v>811000</v>
      </c>
      <c r="E19" s="23">
        <v>587230.36</v>
      </c>
      <c r="F19" s="23">
        <v>552752.26</v>
      </c>
      <c r="G19" s="23">
        <f t="shared" si="5"/>
        <v>223769.64</v>
      </c>
    </row>
    <row r="20" spans="1:7" x14ac:dyDescent="0.2">
      <c r="A20" s="31" t="s">
        <v>24</v>
      </c>
      <c r="B20" s="23">
        <v>544400</v>
      </c>
      <c r="C20" s="23">
        <f t="shared" si="4"/>
        <v>0</v>
      </c>
      <c r="D20" s="23">
        <v>544400</v>
      </c>
      <c r="E20" s="23">
        <v>33684.57</v>
      </c>
      <c r="F20" s="23">
        <v>29769.57</v>
      </c>
      <c r="G20" s="23">
        <f t="shared" si="5"/>
        <v>510715.43</v>
      </c>
    </row>
    <row r="21" spans="1:7" x14ac:dyDescent="0.2">
      <c r="A21" s="31" t="s">
        <v>25</v>
      </c>
      <c r="B21" s="23">
        <v>6000</v>
      </c>
      <c r="C21" s="23">
        <f t="shared" si="4"/>
        <v>0</v>
      </c>
      <c r="D21" s="23">
        <v>6000</v>
      </c>
      <c r="E21" s="23">
        <v>4593.6000000000004</v>
      </c>
      <c r="F21" s="23">
        <v>4593.6000000000004</v>
      </c>
      <c r="G21" s="23">
        <f t="shared" si="5"/>
        <v>1406.3999999999996</v>
      </c>
    </row>
    <row r="22" spans="1:7" x14ac:dyDescent="0.2">
      <c r="A22" s="31" t="s">
        <v>26</v>
      </c>
      <c r="B22" s="23">
        <v>1233000</v>
      </c>
      <c r="C22" s="23">
        <f t="shared" si="4"/>
        <v>53331.85999999987</v>
      </c>
      <c r="D22" s="23">
        <v>1286331.8599999999</v>
      </c>
      <c r="E22" s="23">
        <v>689793.75</v>
      </c>
      <c r="F22" s="23">
        <v>640547.52</v>
      </c>
      <c r="G22" s="23">
        <f t="shared" si="5"/>
        <v>596538.10999999987</v>
      </c>
    </row>
    <row r="23" spans="1:7" x14ac:dyDescent="0.2">
      <c r="A23" s="17" t="s">
        <v>27</v>
      </c>
      <c r="B23" s="19">
        <f>SUM(B24:B32)</f>
        <v>22280338.640000001</v>
      </c>
      <c r="C23" s="19">
        <f t="shared" ref="C23:G23" si="6">SUM(C24:C32)</f>
        <v>-5449592.9400000013</v>
      </c>
      <c r="D23" s="19">
        <f t="shared" si="6"/>
        <v>16830745.699999999</v>
      </c>
      <c r="E23" s="19">
        <f t="shared" si="6"/>
        <v>9595083.1999999993</v>
      </c>
      <c r="F23" s="19">
        <f t="shared" si="6"/>
        <v>9356608.1199999992</v>
      </c>
      <c r="G23" s="19">
        <f t="shared" si="6"/>
        <v>7235662.5000000009</v>
      </c>
    </row>
    <row r="24" spans="1:7" x14ac:dyDescent="0.2">
      <c r="A24" s="31" t="s">
        <v>28</v>
      </c>
      <c r="B24" s="23">
        <v>7157527.9299999997</v>
      </c>
      <c r="C24" s="23">
        <f t="shared" si="4"/>
        <v>-5197510.16</v>
      </c>
      <c r="D24" s="23">
        <v>1960017.77</v>
      </c>
      <c r="E24" s="23">
        <v>1724249.6400000001</v>
      </c>
      <c r="F24" s="23">
        <v>1724249.64</v>
      </c>
      <c r="G24" s="23">
        <f t="shared" ref="G24:G32" si="7">D24-E24</f>
        <v>235768.12999999989</v>
      </c>
    </row>
    <row r="25" spans="1:7" x14ac:dyDescent="0.2">
      <c r="A25" s="31" t="s">
        <v>29</v>
      </c>
      <c r="B25" s="23">
        <v>1176200</v>
      </c>
      <c r="C25" s="23">
        <f t="shared" si="4"/>
        <v>98081.459999999963</v>
      </c>
      <c r="D25" s="23">
        <v>1274281.46</v>
      </c>
      <c r="E25" s="23">
        <v>698285.67</v>
      </c>
      <c r="F25" s="23">
        <v>624044.56000000006</v>
      </c>
      <c r="G25" s="23">
        <f t="shared" si="7"/>
        <v>575995.78999999992</v>
      </c>
    </row>
    <row r="26" spans="1:7" x14ac:dyDescent="0.2">
      <c r="A26" s="31" t="s">
        <v>30</v>
      </c>
      <c r="B26" s="23">
        <v>1205425</v>
      </c>
      <c r="C26" s="23">
        <f t="shared" si="4"/>
        <v>191363.69000000018</v>
      </c>
      <c r="D26" s="23">
        <v>1396788.6900000002</v>
      </c>
      <c r="E26" s="23">
        <v>1072203.24</v>
      </c>
      <c r="F26" s="23">
        <v>1045359.3</v>
      </c>
      <c r="G26" s="23">
        <f t="shared" si="7"/>
        <v>324585.45000000019</v>
      </c>
    </row>
    <row r="27" spans="1:7" x14ac:dyDescent="0.2">
      <c r="A27" s="31" t="s">
        <v>31</v>
      </c>
      <c r="B27" s="23">
        <v>2999000</v>
      </c>
      <c r="C27" s="23">
        <f t="shared" si="4"/>
        <v>389018.73</v>
      </c>
      <c r="D27" s="23">
        <v>3388018.73</v>
      </c>
      <c r="E27" s="23">
        <v>475922.8</v>
      </c>
      <c r="F27" s="23">
        <v>433050.36</v>
      </c>
      <c r="G27" s="23">
        <f t="shared" si="7"/>
        <v>2912095.93</v>
      </c>
    </row>
    <row r="28" spans="1:7" x14ac:dyDescent="0.2">
      <c r="A28" s="31" t="s">
        <v>32</v>
      </c>
      <c r="B28" s="23">
        <v>5164766.66</v>
      </c>
      <c r="C28" s="23">
        <f t="shared" si="4"/>
        <v>-2227797.65</v>
      </c>
      <c r="D28" s="23">
        <v>2936969.0100000002</v>
      </c>
      <c r="E28" s="23">
        <v>1180706.96</v>
      </c>
      <c r="F28" s="23">
        <v>1155152.1599999999</v>
      </c>
      <c r="G28" s="23">
        <f t="shared" si="7"/>
        <v>1756262.0500000003</v>
      </c>
    </row>
    <row r="29" spans="1:7" x14ac:dyDescent="0.2">
      <c r="A29" s="31" t="s">
        <v>33</v>
      </c>
      <c r="B29" s="23">
        <v>2509610</v>
      </c>
      <c r="C29" s="23">
        <f t="shared" si="4"/>
        <v>-1181121.98</v>
      </c>
      <c r="D29" s="23">
        <v>1328488.02</v>
      </c>
      <c r="E29" s="23">
        <v>572878.16</v>
      </c>
      <c r="F29" s="23">
        <v>525773.16</v>
      </c>
      <c r="G29" s="23">
        <f t="shared" si="7"/>
        <v>755609.86</v>
      </c>
    </row>
    <row r="30" spans="1:7" x14ac:dyDescent="0.2">
      <c r="A30" s="31" t="s">
        <v>34</v>
      </c>
      <c r="B30" s="23">
        <v>283209.05</v>
      </c>
      <c r="C30" s="23">
        <f t="shared" si="4"/>
        <v>3779.9199999999837</v>
      </c>
      <c r="D30" s="23">
        <v>286988.96999999997</v>
      </c>
      <c r="E30" s="23">
        <v>147560.23000000001</v>
      </c>
      <c r="F30" s="23">
        <v>131711.24</v>
      </c>
      <c r="G30" s="23">
        <f t="shared" si="7"/>
        <v>139428.73999999996</v>
      </c>
    </row>
    <row r="31" spans="1:7" x14ac:dyDescent="0.2">
      <c r="A31" s="31" t="s">
        <v>35</v>
      </c>
      <c r="B31" s="23">
        <v>519600</v>
      </c>
      <c r="C31" s="23">
        <f t="shared" si="4"/>
        <v>2498068.0499999993</v>
      </c>
      <c r="D31" s="23">
        <v>3017668.0499999993</v>
      </c>
      <c r="E31" s="23">
        <v>2819230.5099999993</v>
      </c>
      <c r="F31" s="23">
        <v>2813604.51</v>
      </c>
      <c r="G31" s="23">
        <f t="shared" si="7"/>
        <v>198437.54000000004</v>
      </c>
    </row>
    <row r="32" spans="1:7" x14ac:dyDescent="0.2">
      <c r="A32" s="31" t="s">
        <v>36</v>
      </c>
      <c r="B32" s="23">
        <v>1265000</v>
      </c>
      <c r="C32" s="23">
        <f t="shared" si="4"/>
        <v>-23475</v>
      </c>
      <c r="D32" s="23">
        <v>1241525</v>
      </c>
      <c r="E32" s="23">
        <v>904045.99</v>
      </c>
      <c r="F32" s="23">
        <v>903663.19</v>
      </c>
      <c r="G32" s="23">
        <f t="shared" si="7"/>
        <v>337479.01</v>
      </c>
    </row>
    <row r="33" spans="1:7" x14ac:dyDescent="0.2">
      <c r="A33" s="17" t="s">
        <v>126</v>
      </c>
      <c r="B33" s="19">
        <f>SUM(B34:B42)</f>
        <v>0</v>
      </c>
      <c r="C33" s="19">
        <f t="shared" ref="C33:G33" si="8">SUM(C34:C42)</f>
        <v>0</v>
      </c>
      <c r="D33" s="19">
        <f t="shared" si="8"/>
        <v>0</v>
      </c>
      <c r="E33" s="19">
        <f t="shared" si="8"/>
        <v>0</v>
      </c>
      <c r="F33" s="19">
        <f t="shared" si="8"/>
        <v>0</v>
      </c>
      <c r="G33" s="19">
        <f t="shared" si="8"/>
        <v>0</v>
      </c>
    </row>
    <row r="34" spans="1:7" x14ac:dyDescent="0.2">
      <c r="A34" s="31" t="s">
        <v>37</v>
      </c>
      <c r="B34" s="23">
        <v>0</v>
      </c>
      <c r="C34" s="23">
        <v>0</v>
      </c>
      <c r="D34" s="23">
        <v>0</v>
      </c>
      <c r="E34" s="23">
        <v>0</v>
      </c>
      <c r="F34" s="23">
        <v>0</v>
      </c>
      <c r="G34" s="23">
        <f t="shared" ref="G34:G42" si="9">D34-E34</f>
        <v>0</v>
      </c>
    </row>
    <row r="35" spans="1:7" x14ac:dyDescent="0.2">
      <c r="A35" s="31" t="s">
        <v>38</v>
      </c>
      <c r="B35" s="23">
        <v>0</v>
      </c>
      <c r="C35" s="23">
        <v>0</v>
      </c>
      <c r="D35" s="23">
        <v>0</v>
      </c>
      <c r="E35" s="23">
        <v>0</v>
      </c>
      <c r="F35" s="23">
        <v>0</v>
      </c>
      <c r="G35" s="23">
        <f t="shared" si="9"/>
        <v>0</v>
      </c>
    </row>
    <row r="36" spans="1:7" x14ac:dyDescent="0.2">
      <c r="A36" s="31" t="s">
        <v>39</v>
      </c>
      <c r="B36" s="23">
        <v>0</v>
      </c>
      <c r="C36" s="23">
        <v>0</v>
      </c>
      <c r="D36" s="23">
        <v>0</v>
      </c>
      <c r="E36" s="23">
        <v>0</v>
      </c>
      <c r="F36" s="23">
        <v>0</v>
      </c>
      <c r="G36" s="23">
        <f t="shared" si="9"/>
        <v>0</v>
      </c>
    </row>
    <row r="37" spans="1:7" x14ac:dyDescent="0.2">
      <c r="A37" s="31" t="s">
        <v>40</v>
      </c>
      <c r="B37" s="23">
        <v>0</v>
      </c>
      <c r="C37" s="23">
        <v>0</v>
      </c>
      <c r="D37" s="23">
        <v>0</v>
      </c>
      <c r="E37" s="23">
        <v>0</v>
      </c>
      <c r="F37" s="23">
        <v>0</v>
      </c>
      <c r="G37" s="23">
        <f t="shared" si="9"/>
        <v>0</v>
      </c>
    </row>
    <row r="38" spans="1:7" x14ac:dyDescent="0.2">
      <c r="A38" s="31" t="s">
        <v>41</v>
      </c>
      <c r="B38" s="23">
        <v>0</v>
      </c>
      <c r="C38" s="23">
        <v>0</v>
      </c>
      <c r="D38" s="23">
        <v>0</v>
      </c>
      <c r="E38" s="23">
        <v>0</v>
      </c>
      <c r="F38" s="23">
        <v>0</v>
      </c>
      <c r="G38" s="23">
        <f t="shared" si="9"/>
        <v>0</v>
      </c>
    </row>
    <row r="39" spans="1:7" x14ac:dyDescent="0.2">
      <c r="A39" s="31" t="s">
        <v>42</v>
      </c>
      <c r="B39" s="23">
        <v>0</v>
      </c>
      <c r="C39" s="23">
        <v>0</v>
      </c>
      <c r="D39" s="23">
        <v>0</v>
      </c>
      <c r="E39" s="23">
        <v>0</v>
      </c>
      <c r="F39" s="23">
        <v>0</v>
      </c>
      <c r="G39" s="23">
        <f t="shared" si="9"/>
        <v>0</v>
      </c>
    </row>
    <row r="40" spans="1:7" x14ac:dyDescent="0.2">
      <c r="A40" s="31" t="s">
        <v>43</v>
      </c>
      <c r="B40" s="23">
        <v>0</v>
      </c>
      <c r="C40" s="23">
        <v>0</v>
      </c>
      <c r="D40" s="23">
        <v>0</v>
      </c>
      <c r="E40" s="23">
        <v>0</v>
      </c>
      <c r="F40" s="23">
        <v>0</v>
      </c>
      <c r="G40" s="23">
        <f t="shared" si="9"/>
        <v>0</v>
      </c>
    </row>
    <row r="41" spans="1:7" x14ac:dyDescent="0.2">
      <c r="A41" s="31" t="s">
        <v>44</v>
      </c>
      <c r="B41" s="23">
        <v>0</v>
      </c>
      <c r="C41" s="23">
        <v>0</v>
      </c>
      <c r="D41" s="23">
        <v>0</v>
      </c>
      <c r="E41" s="23">
        <v>0</v>
      </c>
      <c r="F41" s="23">
        <v>0</v>
      </c>
      <c r="G41" s="23">
        <f t="shared" si="9"/>
        <v>0</v>
      </c>
    </row>
    <row r="42" spans="1:7" x14ac:dyDescent="0.2">
      <c r="A42" s="31" t="s">
        <v>45</v>
      </c>
      <c r="B42" s="23">
        <v>0</v>
      </c>
      <c r="C42" s="23">
        <v>0</v>
      </c>
      <c r="D42" s="23">
        <v>0</v>
      </c>
      <c r="E42" s="23">
        <v>0</v>
      </c>
      <c r="F42" s="23">
        <v>0</v>
      </c>
      <c r="G42" s="23">
        <f t="shared" si="9"/>
        <v>0</v>
      </c>
    </row>
    <row r="43" spans="1:7" x14ac:dyDescent="0.2">
      <c r="A43" s="17" t="s">
        <v>127</v>
      </c>
      <c r="B43" s="19">
        <f>SUM(B44:B52)</f>
        <v>7236960</v>
      </c>
      <c r="C43" s="19">
        <f t="shared" ref="C43:G43" si="10">SUM(C44:C52)</f>
        <v>-808934.24999999977</v>
      </c>
      <c r="D43" s="19">
        <f t="shared" si="10"/>
        <v>6428025.75</v>
      </c>
      <c r="E43" s="19">
        <f t="shared" si="10"/>
        <v>1556669.78</v>
      </c>
      <c r="F43" s="19">
        <f t="shared" si="10"/>
        <v>1506557.78</v>
      </c>
      <c r="G43" s="19">
        <f t="shared" si="10"/>
        <v>4871355.97</v>
      </c>
    </row>
    <row r="44" spans="1:7" x14ac:dyDescent="0.2">
      <c r="A44" s="31" t="s">
        <v>46</v>
      </c>
      <c r="B44" s="23">
        <v>446700</v>
      </c>
      <c r="C44" s="23">
        <f t="shared" ref="C44:C52" si="11">D44-B44</f>
        <v>-63988.959999999963</v>
      </c>
      <c r="D44" s="23">
        <v>382711.04000000004</v>
      </c>
      <c r="E44" s="23">
        <v>138947.50999999998</v>
      </c>
      <c r="F44" s="23">
        <v>138947.51</v>
      </c>
      <c r="G44" s="23">
        <f t="shared" ref="G44:G52" si="12">D44-E44</f>
        <v>243763.53000000006</v>
      </c>
    </row>
    <row r="45" spans="1:7" x14ac:dyDescent="0.2">
      <c r="A45" s="31" t="s">
        <v>47</v>
      </c>
      <c r="B45" s="23">
        <v>80000</v>
      </c>
      <c r="C45" s="23">
        <f t="shared" si="11"/>
        <v>10458.850000000006</v>
      </c>
      <c r="D45" s="23">
        <v>90458.85</v>
      </c>
      <c r="E45" s="23">
        <v>28792.85</v>
      </c>
      <c r="F45" s="23">
        <v>28792.85</v>
      </c>
      <c r="G45" s="23">
        <f t="shared" si="12"/>
        <v>61666.000000000007</v>
      </c>
    </row>
    <row r="46" spans="1:7" x14ac:dyDescent="0.2">
      <c r="A46" s="31" t="s">
        <v>48</v>
      </c>
      <c r="B46" s="23">
        <v>1000000</v>
      </c>
      <c r="C46" s="23">
        <f t="shared" si="11"/>
        <v>3153115.62</v>
      </c>
      <c r="D46" s="23">
        <v>4153115.62</v>
      </c>
      <c r="E46" s="23">
        <v>27100.02</v>
      </c>
      <c r="F46" s="23">
        <v>27100.02</v>
      </c>
      <c r="G46" s="23">
        <f t="shared" si="12"/>
        <v>4126015.6</v>
      </c>
    </row>
    <row r="47" spans="1:7" x14ac:dyDescent="0.2">
      <c r="A47" s="31" t="s">
        <v>49</v>
      </c>
      <c r="B47" s="23">
        <v>2940000</v>
      </c>
      <c r="C47" s="23">
        <f t="shared" si="11"/>
        <v>-2110949.83</v>
      </c>
      <c r="D47" s="23">
        <v>829050.16999999993</v>
      </c>
      <c r="E47" s="23">
        <v>558638.36</v>
      </c>
      <c r="F47" s="23">
        <v>558638.36</v>
      </c>
      <c r="G47" s="23">
        <f t="shared" si="12"/>
        <v>270411.80999999994</v>
      </c>
    </row>
    <row r="48" spans="1:7" x14ac:dyDescent="0.2">
      <c r="A48" s="31" t="s">
        <v>50</v>
      </c>
      <c r="B48" s="23">
        <v>0</v>
      </c>
      <c r="C48" s="23">
        <f t="shared" si="11"/>
        <v>0</v>
      </c>
      <c r="D48" s="23">
        <v>0</v>
      </c>
      <c r="E48" s="23">
        <v>0</v>
      </c>
      <c r="F48" s="23">
        <v>0</v>
      </c>
      <c r="G48" s="23">
        <f t="shared" si="12"/>
        <v>0</v>
      </c>
    </row>
    <row r="49" spans="1:7" x14ac:dyDescent="0.2">
      <c r="A49" s="31" t="s">
        <v>51</v>
      </c>
      <c r="B49" s="23">
        <v>852500</v>
      </c>
      <c r="C49" s="23">
        <f t="shared" si="11"/>
        <v>-394009.92999999993</v>
      </c>
      <c r="D49" s="23">
        <v>458490.07000000007</v>
      </c>
      <c r="E49" s="23">
        <v>342247.04000000004</v>
      </c>
      <c r="F49" s="23">
        <v>292135.03999999998</v>
      </c>
      <c r="G49" s="23">
        <f t="shared" si="12"/>
        <v>116243.03000000003</v>
      </c>
    </row>
    <row r="50" spans="1:7" x14ac:dyDescent="0.2">
      <c r="A50" s="31" t="s">
        <v>52</v>
      </c>
      <c r="B50" s="23">
        <v>1917760</v>
      </c>
      <c r="C50" s="23">
        <f t="shared" si="11"/>
        <v>-1438128</v>
      </c>
      <c r="D50" s="23">
        <v>479632</v>
      </c>
      <c r="E50" s="23">
        <v>460944</v>
      </c>
      <c r="F50" s="23">
        <v>460944</v>
      </c>
      <c r="G50" s="23">
        <f t="shared" si="12"/>
        <v>18688</v>
      </c>
    </row>
    <row r="51" spans="1:7" x14ac:dyDescent="0.2">
      <c r="A51" s="31" t="s">
        <v>53</v>
      </c>
      <c r="B51" s="23">
        <v>0</v>
      </c>
      <c r="C51" s="23">
        <f t="shared" si="11"/>
        <v>0</v>
      </c>
      <c r="D51" s="23">
        <v>0</v>
      </c>
      <c r="E51" s="23">
        <v>0</v>
      </c>
      <c r="F51" s="23">
        <v>0</v>
      </c>
      <c r="G51" s="23">
        <f t="shared" si="12"/>
        <v>0</v>
      </c>
    </row>
    <row r="52" spans="1:7" x14ac:dyDescent="0.2">
      <c r="A52" s="31" t="s">
        <v>54</v>
      </c>
      <c r="B52" s="23">
        <v>0</v>
      </c>
      <c r="C52" s="23">
        <f t="shared" si="11"/>
        <v>34568</v>
      </c>
      <c r="D52" s="23">
        <v>34568</v>
      </c>
      <c r="E52" s="23">
        <v>0</v>
      </c>
      <c r="F52" s="23">
        <v>0</v>
      </c>
      <c r="G52" s="23">
        <f t="shared" si="12"/>
        <v>34568</v>
      </c>
    </row>
    <row r="53" spans="1:7" x14ac:dyDescent="0.2">
      <c r="A53" s="17" t="s">
        <v>55</v>
      </c>
      <c r="B53" s="19">
        <f>SUM(B54:B56)</f>
        <v>2200000</v>
      </c>
      <c r="C53" s="19">
        <f t="shared" ref="C53:G53" si="13">SUM(C54:C56)</f>
        <v>-2200000</v>
      </c>
      <c r="D53" s="19">
        <f t="shared" si="13"/>
        <v>0</v>
      </c>
      <c r="E53" s="19">
        <f t="shared" si="13"/>
        <v>0</v>
      </c>
      <c r="F53" s="19">
        <f t="shared" si="13"/>
        <v>0</v>
      </c>
      <c r="G53" s="19">
        <f t="shared" si="13"/>
        <v>0</v>
      </c>
    </row>
    <row r="54" spans="1:7" x14ac:dyDescent="0.2">
      <c r="A54" s="31" t="s">
        <v>56</v>
      </c>
      <c r="B54" s="23">
        <v>0</v>
      </c>
      <c r="C54" s="23">
        <v>0</v>
      </c>
      <c r="D54" s="23">
        <v>0</v>
      </c>
      <c r="E54" s="23">
        <v>0</v>
      </c>
      <c r="F54" s="23">
        <v>0</v>
      </c>
      <c r="G54" s="23">
        <f t="shared" ref="G54:G56" si="14">D54-E54</f>
        <v>0</v>
      </c>
    </row>
    <row r="55" spans="1:7" x14ac:dyDescent="0.2">
      <c r="A55" s="31" t="s">
        <v>57</v>
      </c>
      <c r="B55" s="23">
        <v>2200000</v>
      </c>
      <c r="C55" s="23">
        <f t="shared" ref="C55" si="15">D55-B55</f>
        <v>-2200000</v>
      </c>
      <c r="D55" s="23">
        <v>0</v>
      </c>
      <c r="E55" s="23">
        <v>0</v>
      </c>
      <c r="F55" s="23">
        <v>0</v>
      </c>
      <c r="G55" s="23">
        <f t="shared" si="14"/>
        <v>0</v>
      </c>
    </row>
    <row r="56" spans="1:7" x14ac:dyDescent="0.2">
      <c r="A56" s="31" t="s">
        <v>58</v>
      </c>
      <c r="B56" s="23">
        <v>0</v>
      </c>
      <c r="C56" s="23">
        <v>0</v>
      </c>
      <c r="D56" s="23">
        <v>0</v>
      </c>
      <c r="E56" s="23">
        <v>0</v>
      </c>
      <c r="F56" s="23">
        <v>0</v>
      </c>
      <c r="G56" s="23">
        <f t="shared" si="14"/>
        <v>0</v>
      </c>
    </row>
    <row r="57" spans="1:7" x14ac:dyDescent="0.2">
      <c r="A57" s="17" t="s">
        <v>123</v>
      </c>
      <c r="B57" s="19">
        <f>SUM(B58:B64)</f>
        <v>0</v>
      </c>
      <c r="C57" s="19">
        <f t="shared" ref="C57:G57" si="16">SUM(C58:C64)</f>
        <v>0</v>
      </c>
      <c r="D57" s="19">
        <f t="shared" si="16"/>
        <v>0</v>
      </c>
      <c r="E57" s="19">
        <f t="shared" si="16"/>
        <v>0</v>
      </c>
      <c r="F57" s="19">
        <f t="shared" si="16"/>
        <v>0</v>
      </c>
      <c r="G57" s="19">
        <f t="shared" si="16"/>
        <v>0</v>
      </c>
    </row>
    <row r="58" spans="1:7" x14ac:dyDescent="0.2">
      <c r="A58" s="31" t="s">
        <v>59</v>
      </c>
      <c r="B58" s="23">
        <v>0</v>
      </c>
      <c r="C58" s="23">
        <v>0</v>
      </c>
      <c r="D58" s="23">
        <v>0</v>
      </c>
      <c r="E58" s="23">
        <v>0</v>
      </c>
      <c r="F58" s="23">
        <v>0</v>
      </c>
      <c r="G58" s="23">
        <f t="shared" ref="G58:G64" si="17">D58-E58</f>
        <v>0</v>
      </c>
    </row>
    <row r="59" spans="1:7" x14ac:dyDescent="0.2">
      <c r="A59" s="31" t="s">
        <v>60</v>
      </c>
      <c r="B59" s="23">
        <v>0</v>
      </c>
      <c r="C59" s="23">
        <v>0</v>
      </c>
      <c r="D59" s="23">
        <v>0</v>
      </c>
      <c r="E59" s="23">
        <v>0</v>
      </c>
      <c r="F59" s="23">
        <v>0</v>
      </c>
      <c r="G59" s="23">
        <f t="shared" si="17"/>
        <v>0</v>
      </c>
    </row>
    <row r="60" spans="1:7" x14ac:dyDescent="0.2">
      <c r="A60" s="31" t="s">
        <v>61</v>
      </c>
      <c r="B60" s="23">
        <v>0</v>
      </c>
      <c r="C60" s="23">
        <v>0</v>
      </c>
      <c r="D60" s="23">
        <v>0</v>
      </c>
      <c r="E60" s="23">
        <v>0</v>
      </c>
      <c r="F60" s="23">
        <v>0</v>
      </c>
      <c r="G60" s="23">
        <f t="shared" si="17"/>
        <v>0</v>
      </c>
    </row>
    <row r="61" spans="1:7" x14ac:dyDescent="0.2">
      <c r="A61" s="31" t="s">
        <v>62</v>
      </c>
      <c r="B61" s="23">
        <v>0</v>
      </c>
      <c r="C61" s="23">
        <v>0</v>
      </c>
      <c r="D61" s="23">
        <v>0</v>
      </c>
      <c r="E61" s="23">
        <v>0</v>
      </c>
      <c r="F61" s="23">
        <v>0</v>
      </c>
      <c r="G61" s="23">
        <f t="shared" si="17"/>
        <v>0</v>
      </c>
    </row>
    <row r="62" spans="1:7" x14ac:dyDescent="0.2">
      <c r="A62" s="31" t="s">
        <v>63</v>
      </c>
      <c r="B62" s="23">
        <v>0</v>
      </c>
      <c r="C62" s="23">
        <v>0</v>
      </c>
      <c r="D62" s="23">
        <v>0</v>
      </c>
      <c r="E62" s="23">
        <v>0</v>
      </c>
      <c r="F62" s="23">
        <v>0</v>
      </c>
      <c r="G62" s="23">
        <f t="shared" si="17"/>
        <v>0</v>
      </c>
    </row>
    <row r="63" spans="1:7" x14ac:dyDescent="0.2">
      <c r="A63" s="31" t="s">
        <v>64</v>
      </c>
      <c r="B63" s="23">
        <v>0</v>
      </c>
      <c r="C63" s="23">
        <v>0</v>
      </c>
      <c r="D63" s="23">
        <v>0</v>
      </c>
      <c r="E63" s="23">
        <v>0</v>
      </c>
      <c r="F63" s="23">
        <v>0</v>
      </c>
      <c r="G63" s="23">
        <f t="shared" si="17"/>
        <v>0</v>
      </c>
    </row>
    <row r="64" spans="1:7" x14ac:dyDescent="0.2">
      <c r="A64" s="31" t="s">
        <v>65</v>
      </c>
      <c r="B64" s="23">
        <v>0</v>
      </c>
      <c r="C64" s="23">
        <v>0</v>
      </c>
      <c r="D64" s="23">
        <v>0</v>
      </c>
      <c r="E64" s="23">
        <v>0</v>
      </c>
      <c r="F64" s="23">
        <v>0</v>
      </c>
      <c r="G64" s="23">
        <f t="shared" si="17"/>
        <v>0</v>
      </c>
    </row>
    <row r="65" spans="1:7" x14ac:dyDescent="0.2">
      <c r="A65" s="17" t="s">
        <v>124</v>
      </c>
      <c r="B65" s="19">
        <v>0</v>
      </c>
      <c r="C65" s="19">
        <v>0</v>
      </c>
      <c r="D65" s="19">
        <v>0</v>
      </c>
      <c r="E65" s="19">
        <v>0</v>
      </c>
      <c r="F65" s="19">
        <v>0</v>
      </c>
      <c r="G65" s="19">
        <v>0</v>
      </c>
    </row>
    <row r="66" spans="1:7" x14ac:dyDescent="0.2">
      <c r="A66" s="31" t="s">
        <v>66</v>
      </c>
      <c r="B66" s="23">
        <v>0</v>
      </c>
      <c r="C66" s="23">
        <v>0</v>
      </c>
      <c r="D66" s="23">
        <v>0</v>
      </c>
      <c r="E66" s="23">
        <v>0</v>
      </c>
      <c r="F66" s="23">
        <v>0</v>
      </c>
      <c r="G66" s="23">
        <f t="shared" ref="G66:G68" si="18">D66-E66</f>
        <v>0</v>
      </c>
    </row>
    <row r="67" spans="1:7" x14ac:dyDescent="0.2">
      <c r="A67" s="31" t="s">
        <v>67</v>
      </c>
      <c r="B67" s="23">
        <v>0</v>
      </c>
      <c r="C67" s="23">
        <v>0</v>
      </c>
      <c r="D67" s="23">
        <v>0</v>
      </c>
      <c r="E67" s="23">
        <v>0</v>
      </c>
      <c r="F67" s="23">
        <v>0</v>
      </c>
      <c r="G67" s="23">
        <f t="shared" si="18"/>
        <v>0</v>
      </c>
    </row>
    <row r="68" spans="1:7" x14ac:dyDescent="0.2">
      <c r="A68" s="31" t="s">
        <v>68</v>
      </c>
      <c r="B68" s="23">
        <v>0</v>
      </c>
      <c r="C68" s="23">
        <v>0</v>
      </c>
      <c r="D68" s="23">
        <v>0</v>
      </c>
      <c r="E68" s="23">
        <v>0</v>
      </c>
      <c r="F68" s="23">
        <v>0</v>
      </c>
      <c r="G68" s="23">
        <f t="shared" si="18"/>
        <v>0</v>
      </c>
    </row>
    <row r="69" spans="1:7" x14ac:dyDescent="0.2">
      <c r="A69" s="17" t="s">
        <v>69</v>
      </c>
      <c r="B69" s="19">
        <f>SUM(B70:B76)</f>
        <v>0</v>
      </c>
      <c r="C69" s="19">
        <f t="shared" ref="C69:G69" si="19">SUM(C70:C76)</f>
        <v>0</v>
      </c>
      <c r="D69" s="19">
        <f t="shared" si="19"/>
        <v>0</v>
      </c>
      <c r="E69" s="19">
        <f t="shared" si="19"/>
        <v>0</v>
      </c>
      <c r="F69" s="19">
        <f t="shared" si="19"/>
        <v>0</v>
      </c>
      <c r="G69" s="19">
        <f t="shared" si="19"/>
        <v>0</v>
      </c>
    </row>
    <row r="70" spans="1:7" x14ac:dyDescent="0.2">
      <c r="A70" s="31" t="s">
        <v>70</v>
      </c>
      <c r="B70" s="23">
        <v>0</v>
      </c>
      <c r="C70" s="23">
        <v>0</v>
      </c>
      <c r="D70" s="23">
        <v>0</v>
      </c>
      <c r="E70" s="23">
        <v>0</v>
      </c>
      <c r="F70" s="23">
        <v>0</v>
      </c>
      <c r="G70" s="23">
        <f t="shared" ref="G70:G76" si="20">D70-E70</f>
        <v>0</v>
      </c>
    </row>
    <row r="71" spans="1:7" x14ac:dyDescent="0.2">
      <c r="A71" s="31" t="s">
        <v>71</v>
      </c>
      <c r="B71" s="23">
        <v>0</v>
      </c>
      <c r="C71" s="23">
        <v>0</v>
      </c>
      <c r="D71" s="23">
        <v>0</v>
      </c>
      <c r="E71" s="23">
        <v>0</v>
      </c>
      <c r="F71" s="23">
        <v>0</v>
      </c>
      <c r="G71" s="23">
        <f t="shared" si="20"/>
        <v>0</v>
      </c>
    </row>
    <row r="72" spans="1:7" x14ac:dyDescent="0.2">
      <c r="A72" s="31" t="s">
        <v>72</v>
      </c>
      <c r="B72" s="23">
        <v>0</v>
      </c>
      <c r="C72" s="23">
        <v>0</v>
      </c>
      <c r="D72" s="23">
        <v>0</v>
      </c>
      <c r="E72" s="23">
        <v>0</v>
      </c>
      <c r="F72" s="23">
        <v>0</v>
      </c>
      <c r="G72" s="23">
        <f t="shared" si="20"/>
        <v>0</v>
      </c>
    </row>
    <row r="73" spans="1:7" x14ac:dyDescent="0.2">
      <c r="A73" s="31" t="s">
        <v>73</v>
      </c>
      <c r="B73" s="23">
        <v>0</v>
      </c>
      <c r="C73" s="23">
        <v>0</v>
      </c>
      <c r="D73" s="23">
        <v>0</v>
      </c>
      <c r="E73" s="23">
        <v>0</v>
      </c>
      <c r="F73" s="23">
        <v>0</v>
      </c>
      <c r="G73" s="23">
        <f t="shared" si="20"/>
        <v>0</v>
      </c>
    </row>
    <row r="74" spans="1:7" x14ac:dyDescent="0.2">
      <c r="A74" s="31" t="s">
        <v>74</v>
      </c>
      <c r="B74" s="23">
        <v>0</v>
      </c>
      <c r="C74" s="23">
        <v>0</v>
      </c>
      <c r="D74" s="23">
        <v>0</v>
      </c>
      <c r="E74" s="23">
        <v>0</v>
      </c>
      <c r="F74" s="23">
        <v>0</v>
      </c>
      <c r="G74" s="23">
        <f t="shared" si="20"/>
        <v>0</v>
      </c>
    </row>
    <row r="75" spans="1:7" x14ac:dyDescent="0.2">
      <c r="A75" s="31" t="s">
        <v>75</v>
      </c>
      <c r="B75" s="23">
        <v>0</v>
      </c>
      <c r="C75" s="23">
        <v>0</v>
      </c>
      <c r="D75" s="23">
        <v>0</v>
      </c>
      <c r="E75" s="23">
        <v>0</v>
      </c>
      <c r="F75" s="23">
        <v>0</v>
      </c>
      <c r="G75" s="23">
        <f t="shared" si="20"/>
        <v>0</v>
      </c>
    </row>
    <row r="76" spans="1:7" x14ac:dyDescent="0.2">
      <c r="A76" s="32" t="s">
        <v>76</v>
      </c>
      <c r="B76" s="23">
        <v>0</v>
      </c>
      <c r="C76" s="23">
        <v>0</v>
      </c>
      <c r="D76" s="23">
        <v>0</v>
      </c>
      <c r="E76" s="23">
        <v>0</v>
      </c>
      <c r="F76" s="23">
        <v>0</v>
      </c>
      <c r="G76" s="23">
        <f t="shared" si="20"/>
        <v>0</v>
      </c>
    </row>
    <row r="77" spans="1:7" x14ac:dyDescent="0.2">
      <c r="A77" s="33" t="s">
        <v>77</v>
      </c>
      <c r="B77" s="21">
        <f>B69+B65+B57+B53+B43+B33+B23+B13+B5</f>
        <v>110029183</v>
      </c>
      <c r="C77" s="21">
        <f t="shared" ref="C77:G77" si="21">C69+C65+C57+C53+C43+C33+C23+C13+C5</f>
        <v>-7076792.7300000014</v>
      </c>
      <c r="D77" s="21">
        <f t="shared" si="21"/>
        <v>102952390.27000001</v>
      </c>
      <c r="E77" s="21">
        <f t="shared" si="21"/>
        <v>70615194.020000011</v>
      </c>
      <c r="F77" s="21">
        <f t="shared" si="21"/>
        <v>69315117.150000006</v>
      </c>
      <c r="G77" s="21">
        <f t="shared" si="21"/>
        <v>32337196.250000004</v>
      </c>
    </row>
    <row r="78" spans="1:7" x14ac:dyDescent="0.2">
      <c r="E78" s="22"/>
      <c r="F78" s="22"/>
      <c r="G78" s="51"/>
    </row>
    <row r="80" spans="1:7" x14ac:dyDescent="0.2">
      <c r="A80" s="52" t="s">
        <v>138</v>
      </c>
      <c r="B80" s="53"/>
      <c r="C80" s="70" t="s">
        <v>139</v>
      </c>
      <c r="D80" s="70"/>
      <c r="E80" s="67" t="s">
        <v>144</v>
      </c>
      <c r="F80" s="67"/>
      <c r="G80" s="67"/>
    </row>
    <row r="81" spans="1:7" ht="11.25" customHeight="1" x14ac:dyDescent="0.2">
      <c r="A81" s="55"/>
      <c r="B81" s="53"/>
      <c r="C81" s="53"/>
      <c r="E81" s="57"/>
    </row>
    <row r="82" spans="1:7" ht="11.25" customHeight="1" x14ac:dyDescent="0.2">
      <c r="A82" s="55"/>
      <c r="B82" s="53"/>
      <c r="C82" s="53"/>
      <c r="E82" s="57"/>
    </row>
    <row r="83" spans="1:7" ht="11.25" customHeight="1" x14ac:dyDescent="0.2">
      <c r="A83" s="55"/>
      <c r="B83" s="53"/>
      <c r="C83" s="53"/>
      <c r="E83" s="57"/>
    </row>
    <row r="84" spans="1:7" ht="11.25" customHeight="1" x14ac:dyDescent="0.2">
      <c r="A84" s="55"/>
      <c r="B84" s="53"/>
      <c r="C84" s="53"/>
      <c r="E84" s="57"/>
    </row>
    <row r="85" spans="1:7" ht="11.25" customHeight="1" x14ac:dyDescent="0.2">
      <c r="A85" s="55"/>
      <c r="B85" s="53"/>
      <c r="C85" s="53"/>
      <c r="E85" s="57"/>
    </row>
    <row r="86" spans="1:7" x14ac:dyDescent="0.2">
      <c r="A86" s="53"/>
      <c r="B86" s="53"/>
      <c r="C86" s="53"/>
      <c r="E86" s="57"/>
    </row>
    <row r="87" spans="1:7" ht="11.25" customHeight="1" x14ac:dyDescent="0.2">
      <c r="A87" t="s">
        <v>140</v>
      </c>
      <c r="B87" s="53"/>
      <c r="C87" s="71" t="s">
        <v>141</v>
      </c>
      <c r="D87" s="71"/>
      <c r="E87" s="68" t="s">
        <v>145</v>
      </c>
      <c r="F87" s="68"/>
      <c r="G87" s="68"/>
    </row>
    <row r="88" spans="1:7" ht="36.75" customHeight="1" x14ac:dyDescent="0.2">
      <c r="A88" s="52" t="s">
        <v>142</v>
      </c>
      <c r="B88" s="53"/>
      <c r="C88" s="70" t="s">
        <v>143</v>
      </c>
      <c r="D88" s="70"/>
      <c r="E88" s="69" t="s">
        <v>146</v>
      </c>
      <c r="F88" s="69"/>
      <c r="G88" s="69"/>
    </row>
    <row r="89" spans="1:7" x14ac:dyDescent="0.2">
      <c r="A89" s="55"/>
      <c r="B89" s="55"/>
      <c r="C89" s="57"/>
      <c r="D89" s="54"/>
    </row>
    <row r="90" spans="1:7" x14ac:dyDescent="0.2">
      <c r="A90" s="57"/>
      <c r="B90" s="57"/>
      <c r="C90" s="57"/>
      <c r="D90" s="54"/>
      <c r="E90" s="54"/>
    </row>
    <row r="91" spans="1:7" x14ac:dyDescent="0.2">
      <c r="B91" s="57"/>
      <c r="C91" s="57"/>
      <c r="D91" s="54"/>
      <c r="E91" s="54"/>
    </row>
    <row r="92" spans="1:7" x14ac:dyDescent="0.2">
      <c r="B92" s="57"/>
      <c r="C92" s="57"/>
      <c r="D92" s="54"/>
      <c r="E92" s="54"/>
    </row>
    <row r="93" spans="1:7" x14ac:dyDescent="0.2">
      <c r="B93" s="57"/>
      <c r="C93" s="57"/>
      <c r="D93" s="54"/>
      <c r="E93" s="54"/>
    </row>
    <row r="94" spans="1:7" x14ac:dyDescent="0.2">
      <c r="B94" s="57"/>
      <c r="C94" s="57"/>
      <c r="D94" s="54"/>
      <c r="E94" s="54"/>
    </row>
    <row r="95" spans="1:7" x14ac:dyDescent="0.2">
      <c r="B95" s="57"/>
      <c r="C95" s="57"/>
      <c r="D95" s="54"/>
      <c r="E95" s="54"/>
    </row>
    <row r="96" spans="1:7" x14ac:dyDescent="0.2">
      <c r="B96" s="57"/>
      <c r="C96" s="57"/>
      <c r="D96" s="54"/>
      <c r="E96" s="54"/>
    </row>
    <row r="97" spans="1:5" x14ac:dyDescent="0.2">
      <c r="A97" s="53"/>
      <c r="B97" s="58"/>
      <c r="C97" s="58"/>
      <c r="D97" s="58"/>
      <c r="E97" s="58"/>
    </row>
  </sheetData>
  <sheetProtection formatCells="0" formatColumns="0" formatRows="0" autoFilter="0"/>
  <mergeCells count="8">
    <mergeCell ref="A1:G1"/>
    <mergeCell ref="G2:G3"/>
    <mergeCell ref="E80:G80"/>
    <mergeCell ref="E87:G87"/>
    <mergeCell ref="E88:G88"/>
    <mergeCell ref="C80:D80"/>
    <mergeCell ref="C87:D87"/>
    <mergeCell ref="C88:D88"/>
  </mergeCells>
  <printOptions horizontalCentered="1"/>
  <pageMargins left="0.70866141732283472" right="0.70866141732283472" top="0.74803149606299213" bottom="0.74803149606299213" header="0.31496062992125984" footer="0.31496062992125984"/>
  <pageSetup scale="65" fitToHeight="0" orientation="portrait" r:id="rId1"/>
  <ignoredErrors>
    <ignoredError sqref="B5:G12 B14:G22 B13 D13:F13 B24:G32 B23 D23:F23 B34:G42 B33:F33 B44:G52 B43:F43 B54:G56 B53:F53" unlockedFormula="1"/>
    <ignoredError sqref="C13 C23 G13 G23 G33 G43 G53" formula="1" unlockedFormula="1"/>
    <ignoredError sqref="B58:G68 B57:F57 B70:G77 B69:F69" formulaRange="1" unlockedFormula="1"/>
    <ignoredError sqref="G57 G69" formula="1" formulaRange="1"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24"/>
  <sheetViews>
    <sheetView showGridLines="0" workbookViewId="0">
      <selection activeCell="A19" sqref="A19:G25"/>
    </sheetView>
  </sheetViews>
  <sheetFormatPr baseColWidth="10" defaultColWidth="12" defaultRowHeight="11.25" x14ac:dyDescent="0.2"/>
  <cols>
    <col min="1" max="1" width="47.6640625" style="1" customWidth="1"/>
    <col min="2" max="7" width="18.33203125" style="1" customWidth="1"/>
    <col min="8" max="16384" width="12" style="1"/>
  </cols>
  <sheetData>
    <row r="1" spans="1:7" ht="45" customHeight="1" x14ac:dyDescent="0.2">
      <c r="A1" s="62" t="s">
        <v>129</v>
      </c>
      <c r="B1" s="63"/>
      <c r="C1" s="63"/>
      <c r="D1" s="63"/>
      <c r="E1" s="63"/>
      <c r="F1" s="63"/>
      <c r="G1" s="64"/>
    </row>
    <row r="2" spans="1:7" x14ac:dyDescent="0.2">
      <c r="A2" s="28"/>
      <c r="B2" s="13" t="s">
        <v>0</v>
      </c>
      <c r="C2" s="14"/>
      <c r="D2" s="14"/>
      <c r="E2" s="14"/>
      <c r="F2" s="15"/>
      <c r="G2" s="65" t="s">
        <v>7</v>
      </c>
    </row>
    <row r="3" spans="1:7" ht="24.95" customHeight="1" x14ac:dyDescent="0.2">
      <c r="A3" s="29" t="s">
        <v>1</v>
      </c>
      <c r="B3" s="3" t="s">
        <v>2</v>
      </c>
      <c r="C3" s="3" t="s">
        <v>3</v>
      </c>
      <c r="D3" s="3" t="s">
        <v>4</v>
      </c>
      <c r="E3" s="3" t="s">
        <v>5</v>
      </c>
      <c r="F3" s="3" t="s">
        <v>6</v>
      </c>
      <c r="G3" s="66"/>
    </row>
    <row r="4" spans="1:7" x14ac:dyDescent="0.2">
      <c r="A4" s="30"/>
      <c r="B4" s="4">
        <v>1</v>
      </c>
      <c r="C4" s="4">
        <v>2</v>
      </c>
      <c r="D4" s="4" t="s">
        <v>8</v>
      </c>
      <c r="E4" s="4">
        <v>4</v>
      </c>
      <c r="F4" s="4">
        <v>5</v>
      </c>
      <c r="G4" s="4" t="s">
        <v>9</v>
      </c>
    </row>
    <row r="5" spans="1:7" x14ac:dyDescent="0.2">
      <c r="A5" s="34"/>
      <c r="B5" s="8"/>
      <c r="C5" s="8"/>
      <c r="D5" s="8"/>
      <c r="E5" s="8"/>
      <c r="F5" s="8"/>
      <c r="G5" s="8"/>
    </row>
    <row r="6" spans="1:7" x14ac:dyDescent="0.2">
      <c r="A6" s="34" t="s">
        <v>78</v>
      </c>
      <c r="B6" s="23">
        <v>100592222.99999997</v>
      </c>
      <c r="C6" s="23">
        <f>D6-B6</f>
        <v>-4067858.4799999744</v>
      </c>
      <c r="D6" s="23">
        <v>96524364.519999996</v>
      </c>
      <c r="E6" s="23">
        <v>69058524.24000001</v>
      </c>
      <c r="F6" s="23">
        <v>67808559.37000002</v>
      </c>
      <c r="G6" s="23">
        <f>D6-E6</f>
        <v>27465840.279999986</v>
      </c>
    </row>
    <row r="7" spans="1:7" x14ac:dyDescent="0.2">
      <c r="A7" s="34"/>
      <c r="B7" s="23"/>
      <c r="C7" s="23"/>
      <c r="D7" s="23"/>
      <c r="E7" s="23"/>
      <c r="F7" s="23"/>
      <c r="G7" s="23"/>
    </row>
    <row r="8" spans="1:7" x14ac:dyDescent="0.2">
      <c r="A8" s="34" t="s">
        <v>79</v>
      </c>
      <c r="B8" s="23">
        <v>9436960</v>
      </c>
      <c r="C8" s="23">
        <f>D8-B8</f>
        <v>-3008934.25</v>
      </c>
      <c r="D8" s="23">
        <v>6428025.75</v>
      </c>
      <c r="E8" s="23">
        <v>1556669.78</v>
      </c>
      <c r="F8" s="23">
        <v>1506557.78</v>
      </c>
      <c r="G8" s="23">
        <f>D8-E8</f>
        <v>4871355.97</v>
      </c>
    </row>
    <row r="9" spans="1:7" x14ac:dyDescent="0.2">
      <c r="A9" s="34"/>
      <c r="B9" s="23"/>
      <c r="C9" s="23"/>
      <c r="D9" s="23"/>
      <c r="E9" s="23"/>
      <c r="F9" s="23"/>
      <c r="G9" s="23"/>
    </row>
    <row r="10" spans="1:7" x14ac:dyDescent="0.2">
      <c r="A10" s="34" t="s">
        <v>80</v>
      </c>
      <c r="B10" s="23">
        <v>0</v>
      </c>
      <c r="C10" s="23">
        <v>0</v>
      </c>
      <c r="D10" s="23">
        <v>0</v>
      </c>
      <c r="E10" s="23">
        <v>0</v>
      </c>
      <c r="F10" s="23">
        <v>0</v>
      </c>
      <c r="G10" s="23">
        <f>D10-E10</f>
        <v>0</v>
      </c>
    </row>
    <row r="11" spans="1:7" x14ac:dyDescent="0.2">
      <c r="A11" s="34"/>
      <c r="B11" s="23"/>
      <c r="C11" s="23"/>
      <c r="D11" s="23"/>
      <c r="E11" s="23"/>
      <c r="F11" s="23"/>
      <c r="G11" s="23"/>
    </row>
    <row r="12" spans="1:7" x14ac:dyDescent="0.2">
      <c r="A12" s="34" t="s">
        <v>41</v>
      </c>
      <c r="B12" s="23">
        <v>0</v>
      </c>
      <c r="C12" s="23">
        <v>0</v>
      </c>
      <c r="D12" s="23">
        <v>0</v>
      </c>
      <c r="E12" s="23">
        <v>0</v>
      </c>
      <c r="F12" s="23">
        <v>0</v>
      </c>
      <c r="G12" s="23">
        <f>D12-E12</f>
        <v>0</v>
      </c>
    </row>
    <row r="13" spans="1:7" x14ac:dyDescent="0.2">
      <c r="A13" s="34"/>
      <c r="B13" s="23"/>
      <c r="C13" s="23"/>
      <c r="D13" s="23"/>
      <c r="E13" s="23"/>
      <c r="F13" s="23"/>
      <c r="G13" s="23"/>
    </row>
    <row r="14" spans="1:7" x14ac:dyDescent="0.2">
      <c r="A14" s="34" t="s">
        <v>66</v>
      </c>
      <c r="B14" s="23">
        <v>0</v>
      </c>
      <c r="C14" s="23">
        <v>0</v>
      </c>
      <c r="D14" s="23">
        <v>0</v>
      </c>
      <c r="E14" s="23">
        <v>0</v>
      </c>
      <c r="F14" s="23">
        <v>0</v>
      </c>
      <c r="G14" s="23">
        <f>D14-E14</f>
        <v>0</v>
      </c>
    </row>
    <row r="15" spans="1:7" x14ac:dyDescent="0.2">
      <c r="A15" s="35"/>
      <c r="B15" s="9"/>
      <c r="C15" s="9"/>
      <c r="D15" s="9"/>
      <c r="E15" s="9"/>
      <c r="F15" s="9"/>
      <c r="G15" s="9"/>
    </row>
    <row r="16" spans="1:7" x14ac:dyDescent="0.2">
      <c r="A16" s="36" t="s">
        <v>77</v>
      </c>
      <c r="B16" s="20">
        <f t="shared" ref="B16:G16" si="0">B6+B8+B10+B12+B14</f>
        <v>110029182.99999997</v>
      </c>
      <c r="C16" s="20">
        <f t="shared" si="0"/>
        <v>-7076792.7299999744</v>
      </c>
      <c r="D16" s="20">
        <f t="shared" si="0"/>
        <v>102952390.27</v>
      </c>
      <c r="E16" s="20">
        <f t="shared" si="0"/>
        <v>70615194.020000011</v>
      </c>
      <c r="F16" s="20">
        <f t="shared" si="0"/>
        <v>69315117.150000021</v>
      </c>
      <c r="G16" s="20">
        <f t="shared" si="0"/>
        <v>32337196.249999985</v>
      </c>
    </row>
    <row r="17" spans="1:7" x14ac:dyDescent="0.2">
      <c r="B17" s="22"/>
      <c r="C17" s="22"/>
      <c r="D17" s="22"/>
      <c r="E17" s="22"/>
      <c r="F17" s="22"/>
      <c r="G17" s="22"/>
    </row>
    <row r="19" spans="1:7" ht="11.25" customHeight="1" x14ac:dyDescent="0.2">
      <c r="A19" s="52" t="s">
        <v>138</v>
      </c>
      <c r="B19" s="53"/>
      <c r="C19" s="70" t="s">
        <v>139</v>
      </c>
      <c r="D19" s="70"/>
      <c r="E19" s="67" t="s">
        <v>144</v>
      </c>
      <c r="F19" s="67"/>
      <c r="G19" s="67"/>
    </row>
    <row r="20" spans="1:7" ht="11.25" customHeight="1" x14ac:dyDescent="0.2">
      <c r="A20" s="55"/>
      <c r="B20" s="53"/>
      <c r="C20" s="53"/>
      <c r="E20" s="57"/>
    </row>
    <row r="21" spans="1:7" x14ac:dyDescent="0.2">
      <c r="A21" s="55"/>
      <c r="B21" s="53"/>
      <c r="C21" s="53"/>
      <c r="E21" s="57"/>
    </row>
    <row r="22" spans="1:7" x14ac:dyDescent="0.2">
      <c r="A22" s="53"/>
      <c r="B22" s="53"/>
      <c r="C22" s="53"/>
      <c r="E22" s="57"/>
    </row>
    <row r="23" spans="1:7" x14ac:dyDescent="0.2">
      <c r="A23" t="s">
        <v>140</v>
      </c>
      <c r="B23" s="53"/>
      <c r="C23" s="71" t="s">
        <v>141</v>
      </c>
      <c r="D23" s="71"/>
      <c r="E23" s="68" t="s">
        <v>145</v>
      </c>
      <c r="F23" s="68"/>
      <c r="G23" s="68"/>
    </row>
    <row r="24" spans="1:7" ht="40.5" customHeight="1" x14ac:dyDescent="0.2">
      <c r="A24" s="52" t="s">
        <v>142</v>
      </c>
      <c r="B24" s="53"/>
      <c r="C24" s="70" t="s">
        <v>143</v>
      </c>
      <c r="D24" s="70"/>
      <c r="E24" s="69" t="s">
        <v>146</v>
      </c>
      <c r="F24" s="69"/>
      <c r="G24" s="69"/>
    </row>
  </sheetData>
  <sheetProtection formatCells="0" formatColumns="0" formatRows="0" autoFilter="0"/>
  <mergeCells count="8">
    <mergeCell ref="C24:D24"/>
    <mergeCell ref="E24:G24"/>
    <mergeCell ref="G2:G3"/>
    <mergeCell ref="A1:G1"/>
    <mergeCell ref="C19:D19"/>
    <mergeCell ref="E19:G19"/>
    <mergeCell ref="C23:D23"/>
    <mergeCell ref="E23:G23"/>
  </mergeCells>
  <printOptions horizontalCentered="1"/>
  <pageMargins left="0.70866141732283472" right="0.70866141732283472" top="0.74803149606299213" bottom="0.74803149606299213" header="0.31496062992125984" footer="0.31496062992125984"/>
  <pageSetup scale="98" fitToHeight="0" orientation="landscape" r:id="rId1"/>
  <ignoredErrors>
    <ignoredError sqref="C6 C8:G16 B16 G6"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60"/>
  <sheetViews>
    <sheetView showGridLines="0" workbookViewId="0">
      <selection activeCell="A73" sqref="A73"/>
    </sheetView>
  </sheetViews>
  <sheetFormatPr baseColWidth="10" defaultColWidth="12" defaultRowHeight="11.25" x14ac:dyDescent="0.2"/>
  <cols>
    <col min="1" max="1" width="60.83203125" style="1" customWidth="1"/>
    <col min="2" max="7" width="18.33203125" style="1" customWidth="1"/>
    <col min="8" max="16384" width="12" style="1"/>
  </cols>
  <sheetData>
    <row r="1" spans="1:7" ht="45" customHeight="1" x14ac:dyDescent="0.2">
      <c r="A1" s="72" t="s">
        <v>131</v>
      </c>
      <c r="B1" s="73"/>
      <c r="C1" s="73"/>
      <c r="D1" s="73"/>
      <c r="E1" s="73"/>
      <c r="F1" s="73"/>
      <c r="G1" s="74"/>
    </row>
    <row r="2" spans="1:7" x14ac:dyDescent="0.2">
      <c r="A2" s="37"/>
      <c r="B2" s="38"/>
      <c r="C2" s="38"/>
      <c r="D2" s="38"/>
      <c r="E2" s="38"/>
      <c r="F2" s="38"/>
      <c r="G2" s="39"/>
    </row>
    <row r="3" spans="1:7" x14ac:dyDescent="0.2">
      <c r="A3" s="28"/>
      <c r="B3" s="13" t="s">
        <v>0</v>
      </c>
      <c r="C3" s="14"/>
      <c r="D3" s="14"/>
      <c r="E3" s="14"/>
      <c r="F3" s="15"/>
      <c r="G3" s="65" t="s">
        <v>7</v>
      </c>
    </row>
    <row r="4" spans="1:7" ht="24.95" customHeight="1" x14ac:dyDescent="0.2">
      <c r="A4" s="29" t="s">
        <v>1</v>
      </c>
      <c r="B4" s="3" t="s">
        <v>2</v>
      </c>
      <c r="C4" s="3" t="s">
        <v>3</v>
      </c>
      <c r="D4" s="3" t="s">
        <v>4</v>
      </c>
      <c r="E4" s="3" t="s">
        <v>5</v>
      </c>
      <c r="F4" s="3" t="s">
        <v>6</v>
      </c>
      <c r="G4" s="66"/>
    </row>
    <row r="5" spans="1:7" x14ac:dyDescent="0.2">
      <c r="A5" s="30"/>
      <c r="B5" s="4">
        <v>1</v>
      </c>
      <c r="C5" s="4">
        <v>2</v>
      </c>
      <c r="D5" s="4" t="s">
        <v>8</v>
      </c>
      <c r="E5" s="4">
        <v>4</v>
      </c>
      <c r="F5" s="4">
        <v>5</v>
      </c>
      <c r="G5" s="4" t="s">
        <v>9</v>
      </c>
    </row>
    <row r="6" spans="1:7" x14ac:dyDescent="0.2">
      <c r="A6" s="40"/>
      <c r="B6" s="11"/>
      <c r="C6" s="11"/>
      <c r="D6" s="11"/>
      <c r="E6" s="11"/>
      <c r="F6" s="11"/>
      <c r="G6" s="11"/>
    </row>
    <row r="7" spans="1:7" x14ac:dyDescent="0.2">
      <c r="A7" s="16" t="s">
        <v>130</v>
      </c>
      <c r="B7" s="23">
        <v>1026000</v>
      </c>
      <c r="C7" s="23">
        <v>-178100</v>
      </c>
      <c r="D7" s="23">
        <v>847900</v>
      </c>
      <c r="E7" s="23">
        <v>755490.76</v>
      </c>
      <c r="F7" s="23">
        <v>755490.76</v>
      </c>
      <c r="G7" s="23">
        <f>D7-E7</f>
        <v>92409.239999999991</v>
      </c>
    </row>
    <row r="8" spans="1:7" x14ac:dyDescent="0.2">
      <c r="A8" s="16" t="s">
        <v>136</v>
      </c>
      <c r="B8" s="23">
        <v>50055936.739999987</v>
      </c>
      <c r="C8" s="23">
        <v>-3812232.4500000025</v>
      </c>
      <c r="D8" s="23">
        <v>46243704.289999984</v>
      </c>
      <c r="E8" s="23">
        <v>34179014.659999996</v>
      </c>
      <c r="F8" s="23">
        <v>33798754.799999997</v>
      </c>
      <c r="G8" s="23">
        <f t="shared" ref="G8:G9" si="0">D8-E8</f>
        <v>12064689.629999988</v>
      </c>
    </row>
    <row r="9" spans="1:7" x14ac:dyDescent="0.2">
      <c r="A9" s="16" t="s">
        <v>137</v>
      </c>
      <c r="B9" s="23">
        <v>58947246.260000005</v>
      </c>
      <c r="C9" s="23">
        <v>-3086460.2800000007</v>
      </c>
      <c r="D9" s="23">
        <v>55860785.979999989</v>
      </c>
      <c r="E9" s="23">
        <v>35680688.599999994</v>
      </c>
      <c r="F9" s="23">
        <v>34760871.590000004</v>
      </c>
      <c r="G9" s="23">
        <f t="shared" si="0"/>
        <v>20180097.379999995</v>
      </c>
    </row>
    <row r="10" spans="1:7" x14ac:dyDescent="0.2">
      <c r="A10" s="16"/>
      <c r="B10" s="7"/>
      <c r="C10" s="7"/>
      <c r="D10" s="7"/>
      <c r="E10" s="7"/>
      <c r="F10" s="7"/>
      <c r="G10" s="7"/>
    </row>
    <row r="11" spans="1:7" x14ac:dyDescent="0.2">
      <c r="A11" s="41" t="s">
        <v>77</v>
      </c>
      <c r="B11" s="21">
        <f t="shared" ref="B11:G11" si="1">SUM(B7:B9)</f>
        <v>110029183</v>
      </c>
      <c r="C11" s="21">
        <f t="shared" si="1"/>
        <v>-7076792.7300000032</v>
      </c>
      <c r="D11" s="21">
        <f t="shared" si="1"/>
        <v>102952390.26999998</v>
      </c>
      <c r="E11" s="21">
        <f t="shared" si="1"/>
        <v>70615194.019999981</v>
      </c>
      <c r="F11" s="21">
        <f t="shared" si="1"/>
        <v>69315117.150000006</v>
      </c>
      <c r="G11" s="21">
        <f t="shared" si="1"/>
        <v>32337196.249999985</v>
      </c>
    </row>
    <row r="12" spans="1:7" x14ac:dyDescent="0.2">
      <c r="A12" s="47"/>
      <c r="B12" s="27"/>
      <c r="C12" s="27"/>
      <c r="D12" s="27"/>
      <c r="E12" s="27"/>
      <c r="F12" s="27"/>
      <c r="G12" s="27"/>
    </row>
    <row r="13" spans="1:7" x14ac:dyDescent="0.2">
      <c r="A13" s="47"/>
      <c r="B13" s="27"/>
      <c r="C13" s="27"/>
      <c r="D13" s="27"/>
      <c r="E13" s="27"/>
      <c r="F13" s="27"/>
      <c r="G13" s="27"/>
    </row>
    <row r="14" spans="1:7" x14ac:dyDescent="0.2">
      <c r="A14" s="47"/>
      <c r="B14" s="27"/>
      <c r="C14" s="27"/>
      <c r="D14" s="27"/>
      <c r="E14" s="27"/>
      <c r="F14" s="27"/>
      <c r="G14" s="27"/>
    </row>
    <row r="15" spans="1:7" x14ac:dyDescent="0.2">
      <c r="A15" s="47"/>
      <c r="B15" s="27"/>
      <c r="C15" s="27"/>
      <c r="D15" s="27"/>
      <c r="E15" s="27"/>
      <c r="F15" s="27"/>
      <c r="G15" s="27"/>
    </row>
    <row r="18" spans="1:7" ht="45" customHeight="1" x14ac:dyDescent="0.2">
      <c r="A18" s="72" t="s">
        <v>132</v>
      </c>
      <c r="B18" s="73"/>
      <c r="C18" s="73"/>
      <c r="D18" s="73"/>
      <c r="E18" s="73"/>
      <c r="F18" s="73"/>
      <c r="G18" s="74"/>
    </row>
    <row r="19" spans="1:7" x14ac:dyDescent="0.2">
      <c r="A19" s="2" t="s">
        <v>133</v>
      </c>
      <c r="G19" s="42"/>
    </row>
    <row r="20" spans="1:7" x14ac:dyDescent="0.2">
      <c r="A20" s="28"/>
      <c r="B20" s="13" t="s">
        <v>0</v>
      </c>
      <c r="C20" s="14"/>
      <c r="D20" s="14"/>
      <c r="E20" s="14"/>
      <c r="F20" s="15"/>
      <c r="G20" s="65" t="s">
        <v>7</v>
      </c>
    </row>
    <row r="21" spans="1:7" ht="22.5" x14ac:dyDescent="0.2">
      <c r="A21" s="29" t="s">
        <v>1</v>
      </c>
      <c r="B21" s="3" t="s">
        <v>2</v>
      </c>
      <c r="C21" s="3" t="s">
        <v>3</v>
      </c>
      <c r="D21" s="3" t="s">
        <v>4</v>
      </c>
      <c r="E21" s="3" t="s">
        <v>5</v>
      </c>
      <c r="F21" s="3" t="s">
        <v>6</v>
      </c>
      <c r="G21" s="66"/>
    </row>
    <row r="22" spans="1:7" x14ac:dyDescent="0.2">
      <c r="A22" s="30"/>
      <c r="B22" s="4">
        <v>1</v>
      </c>
      <c r="C22" s="4">
        <v>2</v>
      </c>
      <c r="D22" s="4" t="s">
        <v>8</v>
      </c>
      <c r="E22" s="4">
        <v>4</v>
      </c>
      <c r="F22" s="4">
        <v>5</v>
      </c>
      <c r="G22" s="4" t="s">
        <v>9</v>
      </c>
    </row>
    <row r="23" spans="1:7" x14ac:dyDescent="0.2">
      <c r="A23" s="43"/>
      <c r="B23" s="10"/>
      <c r="C23" s="10"/>
      <c r="D23" s="10"/>
      <c r="E23" s="10"/>
      <c r="F23" s="10"/>
      <c r="G23" s="10"/>
    </row>
    <row r="24" spans="1:7" x14ac:dyDescent="0.2">
      <c r="A24" s="16" t="s">
        <v>81</v>
      </c>
      <c r="B24" s="24">
        <v>0</v>
      </c>
      <c r="C24" s="24">
        <v>0</v>
      </c>
      <c r="D24" s="24">
        <v>0</v>
      </c>
      <c r="E24" s="24">
        <v>0</v>
      </c>
      <c r="F24" s="24">
        <v>0</v>
      </c>
      <c r="G24" s="23">
        <f t="shared" ref="G24:G27" si="2">D24-E24</f>
        <v>0</v>
      </c>
    </row>
    <row r="25" spans="1:7" x14ac:dyDescent="0.2">
      <c r="A25" s="16" t="s">
        <v>82</v>
      </c>
      <c r="B25" s="24">
        <v>0</v>
      </c>
      <c r="C25" s="24">
        <v>0</v>
      </c>
      <c r="D25" s="24">
        <v>0</v>
      </c>
      <c r="E25" s="24">
        <v>0</v>
      </c>
      <c r="F25" s="24">
        <v>0</v>
      </c>
      <c r="G25" s="23">
        <f t="shared" si="2"/>
        <v>0</v>
      </c>
    </row>
    <row r="26" spans="1:7" x14ac:dyDescent="0.2">
      <c r="A26" s="16" t="s">
        <v>83</v>
      </c>
      <c r="B26" s="24">
        <v>0</v>
      </c>
      <c r="C26" s="24">
        <v>0</v>
      </c>
      <c r="D26" s="24">
        <v>0</v>
      </c>
      <c r="E26" s="24">
        <v>0</v>
      </c>
      <c r="F26" s="24">
        <v>0</v>
      </c>
      <c r="G26" s="23">
        <f t="shared" si="2"/>
        <v>0</v>
      </c>
    </row>
    <row r="27" spans="1:7" x14ac:dyDescent="0.2">
      <c r="A27" s="16" t="s">
        <v>84</v>
      </c>
      <c r="B27" s="24">
        <v>0</v>
      </c>
      <c r="C27" s="24">
        <v>0</v>
      </c>
      <c r="D27" s="24">
        <v>0</v>
      </c>
      <c r="E27" s="24">
        <v>0</v>
      </c>
      <c r="F27" s="24">
        <v>0</v>
      </c>
      <c r="G27" s="23">
        <f t="shared" si="2"/>
        <v>0</v>
      </c>
    </row>
    <row r="28" spans="1:7" x14ac:dyDescent="0.2">
      <c r="A28" s="2"/>
      <c r="B28" s="25"/>
      <c r="C28" s="25"/>
      <c r="D28" s="25"/>
      <c r="E28" s="25"/>
      <c r="F28" s="25"/>
      <c r="G28" s="25"/>
    </row>
    <row r="29" spans="1:7" x14ac:dyDescent="0.2">
      <c r="A29" s="41" t="s">
        <v>77</v>
      </c>
      <c r="B29" s="21">
        <f t="shared" ref="B29:G29" si="3">SUM(B24:B27)</f>
        <v>0</v>
      </c>
      <c r="C29" s="21">
        <f t="shared" si="3"/>
        <v>0</v>
      </c>
      <c r="D29" s="21">
        <f t="shared" si="3"/>
        <v>0</v>
      </c>
      <c r="E29" s="21">
        <f t="shared" si="3"/>
        <v>0</v>
      </c>
      <c r="F29" s="21">
        <f t="shared" si="3"/>
        <v>0</v>
      </c>
      <c r="G29" s="21">
        <f t="shared" si="3"/>
        <v>0</v>
      </c>
    </row>
    <row r="32" spans="1:7" ht="45" customHeight="1" x14ac:dyDescent="0.2">
      <c r="A32" s="62" t="s">
        <v>135</v>
      </c>
      <c r="B32" s="63"/>
      <c r="C32" s="63"/>
      <c r="D32" s="63"/>
      <c r="E32" s="63"/>
      <c r="F32" s="63"/>
      <c r="G32" s="64"/>
    </row>
    <row r="33" spans="1:7" x14ac:dyDescent="0.2">
      <c r="A33" s="28"/>
      <c r="B33" s="13" t="s">
        <v>0</v>
      </c>
      <c r="C33" s="14"/>
      <c r="D33" s="14"/>
      <c r="E33" s="14"/>
      <c r="F33" s="15"/>
      <c r="G33" s="65" t="s">
        <v>7</v>
      </c>
    </row>
    <row r="34" spans="1:7" ht="22.5" x14ac:dyDescent="0.2">
      <c r="A34" s="29" t="s">
        <v>1</v>
      </c>
      <c r="B34" s="3" t="s">
        <v>2</v>
      </c>
      <c r="C34" s="3" t="s">
        <v>3</v>
      </c>
      <c r="D34" s="3" t="s">
        <v>4</v>
      </c>
      <c r="E34" s="3" t="s">
        <v>5</v>
      </c>
      <c r="F34" s="3" t="s">
        <v>6</v>
      </c>
      <c r="G34" s="66"/>
    </row>
    <row r="35" spans="1:7" x14ac:dyDescent="0.2">
      <c r="A35" s="30"/>
      <c r="B35" s="4">
        <v>1</v>
      </c>
      <c r="C35" s="4">
        <v>2</v>
      </c>
      <c r="D35" s="4" t="s">
        <v>8</v>
      </c>
      <c r="E35" s="4">
        <v>4</v>
      </c>
      <c r="F35" s="4">
        <v>5</v>
      </c>
      <c r="G35" s="4" t="s">
        <v>9</v>
      </c>
    </row>
    <row r="36" spans="1:7" x14ac:dyDescent="0.2">
      <c r="A36" s="43"/>
      <c r="B36" s="10"/>
      <c r="C36" s="10"/>
      <c r="D36" s="10"/>
      <c r="E36" s="10"/>
      <c r="F36" s="10"/>
      <c r="G36" s="10"/>
    </row>
    <row r="37" spans="1:7" ht="22.5" x14ac:dyDescent="0.2">
      <c r="A37" s="44" t="s">
        <v>85</v>
      </c>
      <c r="B37" s="24">
        <v>110029182.99999997</v>
      </c>
      <c r="C37" s="24">
        <v>-7076792.7299999744</v>
      </c>
      <c r="D37" s="24">
        <v>102952390.27</v>
      </c>
      <c r="E37" s="24">
        <v>70615194.020000011</v>
      </c>
      <c r="F37" s="24">
        <v>69315117.150000021</v>
      </c>
      <c r="G37" s="24">
        <f>D37-E37</f>
        <v>32337196.249999985</v>
      </c>
    </row>
    <row r="38" spans="1:7" x14ac:dyDescent="0.2">
      <c r="A38" s="44"/>
      <c r="B38" s="24"/>
      <c r="C38" s="24"/>
      <c r="D38" s="24"/>
      <c r="E38" s="24"/>
      <c r="F38" s="24"/>
      <c r="G38" s="24"/>
    </row>
    <row r="39" spans="1:7" x14ac:dyDescent="0.2">
      <c r="A39" s="44" t="s">
        <v>86</v>
      </c>
      <c r="B39" s="24">
        <v>0</v>
      </c>
      <c r="C39" s="24">
        <v>0</v>
      </c>
      <c r="D39" s="24">
        <v>0</v>
      </c>
      <c r="E39" s="24">
        <v>0</v>
      </c>
      <c r="F39" s="24">
        <v>0</v>
      </c>
      <c r="G39" s="24">
        <v>0</v>
      </c>
    </row>
    <row r="40" spans="1:7" x14ac:dyDescent="0.2">
      <c r="A40" s="44"/>
      <c r="B40" s="24"/>
      <c r="C40" s="24"/>
      <c r="D40" s="24"/>
      <c r="E40" s="24"/>
      <c r="F40" s="24"/>
      <c r="G40" s="24"/>
    </row>
    <row r="41" spans="1:7" ht="22.5" x14ac:dyDescent="0.2">
      <c r="A41" s="44" t="s">
        <v>87</v>
      </c>
      <c r="B41" s="24">
        <v>0</v>
      </c>
      <c r="C41" s="24">
        <v>0</v>
      </c>
      <c r="D41" s="24">
        <v>0</v>
      </c>
      <c r="E41" s="24">
        <v>0</v>
      </c>
      <c r="F41" s="24">
        <v>0</v>
      </c>
      <c r="G41" s="24">
        <v>0</v>
      </c>
    </row>
    <row r="42" spans="1:7" x14ac:dyDescent="0.2">
      <c r="A42" s="44"/>
      <c r="B42" s="24"/>
      <c r="C42" s="24"/>
      <c r="D42" s="24"/>
      <c r="E42" s="24"/>
      <c r="F42" s="24"/>
      <c r="G42" s="24"/>
    </row>
    <row r="43" spans="1:7" ht="22.5" x14ac:dyDescent="0.2">
      <c r="A43" s="44" t="s">
        <v>88</v>
      </c>
      <c r="B43" s="24">
        <v>0</v>
      </c>
      <c r="C43" s="24">
        <v>0</v>
      </c>
      <c r="D43" s="24">
        <v>0</v>
      </c>
      <c r="E43" s="24">
        <v>0</v>
      </c>
      <c r="F43" s="24">
        <v>0</v>
      </c>
      <c r="G43" s="24">
        <v>0</v>
      </c>
    </row>
    <row r="44" spans="1:7" x14ac:dyDescent="0.2">
      <c r="A44" s="44"/>
      <c r="B44" s="24"/>
      <c r="C44" s="24"/>
      <c r="D44" s="24"/>
      <c r="E44" s="24"/>
      <c r="F44" s="24"/>
      <c r="G44" s="24"/>
    </row>
    <row r="45" spans="1:7" ht="22.5" x14ac:dyDescent="0.2">
      <c r="A45" s="44" t="s">
        <v>89</v>
      </c>
      <c r="B45" s="24">
        <v>0</v>
      </c>
      <c r="C45" s="24">
        <v>0</v>
      </c>
      <c r="D45" s="24">
        <v>0</v>
      </c>
      <c r="E45" s="24">
        <v>0</v>
      </c>
      <c r="F45" s="24">
        <v>0</v>
      </c>
      <c r="G45" s="24">
        <v>0</v>
      </c>
    </row>
    <row r="46" spans="1:7" x14ac:dyDescent="0.2">
      <c r="A46" s="44"/>
      <c r="B46" s="24"/>
      <c r="C46" s="24"/>
      <c r="D46" s="24"/>
      <c r="E46" s="24"/>
      <c r="F46" s="24"/>
      <c r="G46" s="24"/>
    </row>
    <row r="47" spans="1:7" ht="22.5" x14ac:dyDescent="0.2">
      <c r="A47" s="44" t="s">
        <v>90</v>
      </c>
      <c r="B47" s="24">
        <v>0</v>
      </c>
      <c r="C47" s="24">
        <v>0</v>
      </c>
      <c r="D47" s="24">
        <v>0</v>
      </c>
      <c r="E47" s="24">
        <v>0</v>
      </c>
      <c r="F47" s="24">
        <v>0</v>
      </c>
      <c r="G47" s="24">
        <v>0</v>
      </c>
    </row>
    <row r="48" spans="1:7" x14ac:dyDescent="0.2">
      <c r="A48" s="44"/>
      <c r="B48" s="24"/>
      <c r="C48" s="24"/>
      <c r="D48" s="24"/>
      <c r="E48" s="24"/>
      <c r="F48" s="24"/>
      <c r="G48" s="24"/>
    </row>
    <row r="49" spans="1:7" x14ac:dyDescent="0.2">
      <c r="A49" s="44" t="s">
        <v>91</v>
      </c>
      <c r="B49" s="24">
        <v>0</v>
      </c>
      <c r="C49" s="24">
        <v>0</v>
      </c>
      <c r="D49" s="24">
        <v>0</v>
      </c>
      <c r="E49" s="24">
        <v>0</v>
      </c>
      <c r="F49" s="24">
        <v>0</v>
      </c>
      <c r="G49" s="24">
        <v>0</v>
      </c>
    </row>
    <row r="50" spans="1:7" x14ac:dyDescent="0.2">
      <c r="A50" s="45"/>
      <c r="B50" s="25"/>
      <c r="C50" s="25"/>
      <c r="D50" s="25"/>
      <c r="E50" s="25"/>
      <c r="F50" s="25"/>
      <c r="G50" s="25"/>
    </row>
    <row r="51" spans="1:7" x14ac:dyDescent="0.2">
      <c r="A51" s="46" t="s">
        <v>77</v>
      </c>
      <c r="B51" s="21">
        <f>SUM(B37:B49)</f>
        <v>110029182.99999997</v>
      </c>
      <c r="C51" s="21">
        <f t="shared" ref="C51:F51" si="4">SUM(C37:C49)</f>
        <v>-7076792.7299999744</v>
      </c>
      <c r="D51" s="21">
        <f t="shared" si="4"/>
        <v>102952390.27</v>
      </c>
      <c r="E51" s="21">
        <f t="shared" si="4"/>
        <v>70615194.020000011</v>
      </c>
      <c r="F51" s="21">
        <f t="shared" si="4"/>
        <v>69315117.150000021</v>
      </c>
      <c r="G51" s="21">
        <f>SUM(G37:G49)</f>
        <v>32337196.249999985</v>
      </c>
    </row>
    <row r="54" spans="1:7" x14ac:dyDescent="0.2">
      <c r="A54" s="26"/>
      <c r="B54" s="27"/>
      <c r="C54" s="27"/>
      <c r="D54" s="27"/>
      <c r="E54" s="27"/>
      <c r="F54" s="27"/>
      <c r="G54" s="27"/>
    </row>
    <row r="55" spans="1:7" ht="11.25" customHeight="1" x14ac:dyDescent="0.2">
      <c r="A55" s="60" t="s">
        <v>138</v>
      </c>
      <c r="B55" s="53"/>
      <c r="C55" s="70" t="s">
        <v>139</v>
      </c>
      <c r="D55" s="70"/>
      <c r="E55" s="67" t="s">
        <v>144</v>
      </c>
      <c r="F55" s="67"/>
      <c r="G55" s="67"/>
    </row>
    <row r="56" spans="1:7" ht="11.25" customHeight="1" x14ac:dyDescent="0.2">
      <c r="A56" s="61"/>
      <c r="B56" s="53"/>
      <c r="C56" s="53"/>
      <c r="E56" s="57"/>
    </row>
    <row r="57" spans="1:7" x14ac:dyDescent="0.2">
      <c r="A57" s="61"/>
      <c r="B57" s="53"/>
      <c r="C57" s="53"/>
      <c r="E57" s="57"/>
    </row>
    <row r="58" spans="1:7" x14ac:dyDescent="0.2">
      <c r="A58" s="56"/>
      <c r="B58" s="53"/>
      <c r="C58" s="53"/>
      <c r="E58" s="57"/>
    </row>
    <row r="59" spans="1:7" x14ac:dyDescent="0.2">
      <c r="A59" s="59" t="s">
        <v>140</v>
      </c>
      <c r="B59" s="53"/>
      <c r="C59" s="71" t="s">
        <v>141</v>
      </c>
      <c r="D59" s="71"/>
      <c r="E59" s="68" t="s">
        <v>145</v>
      </c>
      <c r="F59" s="68"/>
      <c r="G59" s="68"/>
    </row>
    <row r="60" spans="1:7" ht="35.25" customHeight="1" x14ac:dyDescent="0.2">
      <c r="A60" s="60" t="s">
        <v>142</v>
      </c>
      <c r="B60" s="53"/>
      <c r="C60" s="70" t="s">
        <v>143</v>
      </c>
      <c r="D60" s="70"/>
      <c r="E60" s="69" t="s">
        <v>146</v>
      </c>
      <c r="F60" s="69"/>
      <c r="G60" s="69"/>
    </row>
  </sheetData>
  <sheetProtection formatCells="0" formatColumns="0" formatRows="0" insertRows="0" deleteRows="0" autoFilter="0"/>
  <mergeCells count="12">
    <mergeCell ref="C59:D59"/>
    <mergeCell ref="E59:G59"/>
    <mergeCell ref="C60:D60"/>
    <mergeCell ref="E60:G60"/>
    <mergeCell ref="A1:G1"/>
    <mergeCell ref="A18:G18"/>
    <mergeCell ref="A32:G32"/>
    <mergeCell ref="G3:G4"/>
    <mergeCell ref="G20:G21"/>
    <mergeCell ref="G33:G34"/>
    <mergeCell ref="C55:D55"/>
    <mergeCell ref="E55:G55"/>
  </mergeCells>
  <printOptions horizontalCentered="1"/>
  <pageMargins left="0.7" right="0.7" top="0.75" bottom="0.75" header="0.3" footer="0.3"/>
  <pageSetup scale="67" fitToHeight="0" orientation="portrait" r:id="rId1"/>
  <ignoredErrors>
    <ignoredError sqref="B11:G11 B29:G29 B51:G51"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50"/>
  <sheetViews>
    <sheetView showGridLines="0" tabSelected="1" workbookViewId="0">
      <selection activeCell="N8" sqref="N8"/>
    </sheetView>
  </sheetViews>
  <sheetFormatPr baseColWidth="10" defaultColWidth="12" defaultRowHeight="11.25" x14ac:dyDescent="0.2"/>
  <cols>
    <col min="1" max="1" width="65.83203125" style="1" customWidth="1"/>
    <col min="2" max="7" width="18.33203125" style="1" customWidth="1"/>
    <col min="8" max="16384" width="12" style="1"/>
  </cols>
  <sheetData>
    <row r="1" spans="1:7" ht="45" customHeight="1" x14ac:dyDescent="0.2">
      <c r="A1" s="62" t="s">
        <v>134</v>
      </c>
      <c r="B1" s="75"/>
      <c r="C1" s="75"/>
      <c r="D1" s="75"/>
      <c r="E1" s="75"/>
      <c r="F1" s="75"/>
      <c r="G1" s="76"/>
    </row>
    <row r="2" spans="1:7" x14ac:dyDescent="0.2">
      <c r="A2" s="28"/>
      <c r="B2" s="13" t="s">
        <v>0</v>
      </c>
      <c r="C2" s="14"/>
      <c r="D2" s="14"/>
      <c r="E2" s="14"/>
      <c r="F2" s="15"/>
      <c r="G2" s="65" t="s">
        <v>7</v>
      </c>
    </row>
    <row r="3" spans="1:7" ht="24.95" customHeight="1" x14ac:dyDescent="0.2">
      <c r="A3" s="29" t="s">
        <v>1</v>
      </c>
      <c r="B3" s="3" t="s">
        <v>2</v>
      </c>
      <c r="C3" s="3" t="s">
        <v>3</v>
      </c>
      <c r="D3" s="3" t="s">
        <v>4</v>
      </c>
      <c r="E3" s="3" t="s">
        <v>5</v>
      </c>
      <c r="F3" s="3" t="s">
        <v>6</v>
      </c>
      <c r="G3" s="66"/>
    </row>
    <row r="4" spans="1:7" x14ac:dyDescent="0.2">
      <c r="A4" s="30"/>
      <c r="B4" s="4">
        <v>1</v>
      </c>
      <c r="C4" s="4">
        <v>2</v>
      </c>
      <c r="D4" s="4" t="s">
        <v>8</v>
      </c>
      <c r="E4" s="4">
        <v>4</v>
      </c>
      <c r="F4" s="4">
        <v>5</v>
      </c>
      <c r="G4" s="4" t="s">
        <v>9</v>
      </c>
    </row>
    <row r="5" spans="1:7" x14ac:dyDescent="0.2">
      <c r="A5" s="48"/>
      <c r="B5" s="5"/>
      <c r="C5" s="5"/>
      <c r="D5" s="5"/>
      <c r="E5" s="5"/>
      <c r="F5" s="5"/>
      <c r="G5" s="5"/>
    </row>
    <row r="6" spans="1:7" x14ac:dyDescent="0.2">
      <c r="A6" s="12" t="s">
        <v>92</v>
      </c>
      <c r="B6" s="19">
        <f t="shared" ref="B6:G6" si="0">SUM(B7:B14)</f>
        <v>0</v>
      </c>
      <c r="C6" s="19">
        <f t="shared" si="0"/>
        <v>0</v>
      </c>
      <c r="D6" s="19">
        <f t="shared" si="0"/>
        <v>0</v>
      </c>
      <c r="E6" s="19">
        <f t="shared" si="0"/>
        <v>0</v>
      </c>
      <c r="F6" s="19">
        <f t="shared" si="0"/>
        <v>0</v>
      </c>
      <c r="G6" s="19">
        <f t="shared" si="0"/>
        <v>0</v>
      </c>
    </row>
    <row r="7" spans="1:7" x14ac:dyDescent="0.2">
      <c r="A7" s="49" t="s">
        <v>93</v>
      </c>
      <c r="B7" s="23">
        <v>0</v>
      </c>
      <c r="C7" s="23">
        <v>0</v>
      </c>
      <c r="D7" s="23">
        <v>0</v>
      </c>
      <c r="E7" s="23">
        <v>0</v>
      </c>
      <c r="F7" s="23">
        <v>0</v>
      </c>
      <c r="G7" s="23">
        <f t="shared" ref="G7:G14" si="1">D7-E7</f>
        <v>0</v>
      </c>
    </row>
    <row r="8" spans="1:7" x14ac:dyDescent="0.2">
      <c r="A8" s="49" t="s">
        <v>94</v>
      </c>
      <c r="B8" s="23">
        <v>0</v>
      </c>
      <c r="C8" s="23">
        <v>0</v>
      </c>
      <c r="D8" s="23">
        <v>0</v>
      </c>
      <c r="E8" s="23">
        <v>0</v>
      </c>
      <c r="F8" s="23">
        <v>0</v>
      </c>
      <c r="G8" s="23">
        <f t="shared" si="1"/>
        <v>0</v>
      </c>
    </row>
    <row r="9" spans="1:7" x14ac:dyDescent="0.2">
      <c r="A9" s="49" t="s">
        <v>95</v>
      </c>
      <c r="B9" s="23">
        <v>0</v>
      </c>
      <c r="C9" s="23">
        <v>0</v>
      </c>
      <c r="D9" s="23">
        <v>0</v>
      </c>
      <c r="E9" s="23">
        <v>0</v>
      </c>
      <c r="F9" s="23">
        <v>0</v>
      </c>
      <c r="G9" s="23">
        <f t="shared" si="1"/>
        <v>0</v>
      </c>
    </row>
    <row r="10" spans="1:7" x14ac:dyDescent="0.2">
      <c r="A10" s="49" t="s">
        <v>96</v>
      </c>
      <c r="B10" s="23">
        <v>0</v>
      </c>
      <c r="C10" s="23">
        <v>0</v>
      </c>
      <c r="D10" s="23">
        <v>0</v>
      </c>
      <c r="E10" s="23">
        <v>0</v>
      </c>
      <c r="F10" s="23">
        <v>0</v>
      </c>
      <c r="G10" s="23">
        <f t="shared" si="1"/>
        <v>0</v>
      </c>
    </row>
    <row r="11" spans="1:7" x14ac:dyDescent="0.2">
      <c r="A11" s="49" t="s">
        <v>97</v>
      </c>
      <c r="B11" s="23">
        <v>0</v>
      </c>
      <c r="C11" s="23">
        <v>0</v>
      </c>
      <c r="D11" s="23">
        <v>0</v>
      </c>
      <c r="E11" s="23">
        <v>0</v>
      </c>
      <c r="F11" s="23">
        <v>0</v>
      </c>
      <c r="G11" s="23">
        <f t="shared" si="1"/>
        <v>0</v>
      </c>
    </row>
    <row r="12" spans="1:7" x14ac:dyDescent="0.2">
      <c r="A12" s="49" t="s">
        <v>98</v>
      </c>
      <c r="B12" s="23">
        <v>0</v>
      </c>
      <c r="C12" s="23">
        <v>0</v>
      </c>
      <c r="D12" s="23">
        <v>0</v>
      </c>
      <c r="E12" s="23">
        <v>0</v>
      </c>
      <c r="F12" s="23">
        <v>0</v>
      </c>
      <c r="G12" s="23">
        <f t="shared" si="1"/>
        <v>0</v>
      </c>
    </row>
    <row r="13" spans="1:7" x14ac:dyDescent="0.2">
      <c r="A13" s="49" t="s">
        <v>99</v>
      </c>
      <c r="B13" s="23">
        <v>0</v>
      </c>
      <c r="C13" s="23">
        <v>0</v>
      </c>
      <c r="D13" s="23">
        <v>0</v>
      </c>
      <c r="E13" s="23">
        <v>0</v>
      </c>
      <c r="F13" s="23">
        <v>0</v>
      </c>
      <c r="G13" s="23">
        <f t="shared" si="1"/>
        <v>0</v>
      </c>
    </row>
    <row r="14" spans="1:7" x14ac:dyDescent="0.2">
      <c r="A14" s="49" t="s">
        <v>36</v>
      </c>
      <c r="B14" s="23">
        <v>0</v>
      </c>
      <c r="C14" s="23">
        <v>0</v>
      </c>
      <c r="D14" s="23">
        <v>0</v>
      </c>
      <c r="E14" s="23">
        <v>0</v>
      </c>
      <c r="F14" s="23">
        <v>0</v>
      </c>
      <c r="G14" s="23">
        <f t="shared" si="1"/>
        <v>0</v>
      </c>
    </row>
    <row r="15" spans="1:7" x14ac:dyDescent="0.2">
      <c r="A15" s="50"/>
      <c r="B15" s="6"/>
      <c r="C15" s="6"/>
      <c r="D15" s="6"/>
      <c r="E15" s="6"/>
      <c r="F15" s="6"/>
      <c r="G15" s="6"/>
    </row>
    <row r="16" spans="1:7" x14ac:dyDescent="0.2">
      <c r="A16" s="12" t="s">
        <v>100</v>
      </c>
      <c r="B16" s="19">
        <f t="shared" ref="B16:G16" si="2">SUM(B17:B23)</f>
        <v>110029183</v>
      </c>
      <c r="C16" s="19">
        <f t="shared" si="2"/>
        <v>-7076792.7300000032</v>
      </c>
      <c r="D16" s="19">
        <f t="shared" si="2"/>
        <v>102952390.26999998</v>
      </c>
      <c r="E16" s="19">
        <f t="shared" si="2"/>
        <v>70615194.019999981</v>
      </c>
      <c r="F16" s="19">
        <f t="shared" si="2"/>
        <v>69315117.150000006</v>
      </c>
      <c r="G16" s="19">
        <f t="shared" si="2"/>
        <v>32337196.25</v>
      </c>
    </row>
    <row r="17" spans="1:7" x14ac:dyDescent="0.2">
      <c r="A17" s="49" t="s">
        <v>101</v>
      </c>
      <c r="B17" s="23">
        <v>0</v>
      </c>
      <c r="C17" s="23">
        <v>0</v>
      </c>
      <c r="D17" s="23">
        <v>0</v>
      </c>
      <c r="E17" s="23">
        <v>0</v>
      </c>
      <c r="F17" s="23">
        <v>0</v>
      </c>
      <c r="G17" s="23">
        <f t="shared" ref="G17:G23" si="3">D17-E17</f>
        <v>0</v>
      </c>
    </row>
    <row r="18" spans="1:7" x14ac:dyDescent="0.2">
      <c r="A18" s="49" t="s">
        <v>102</v>
      </c>
      <c r="B18" s="23">
        <v>0</v>
      </c>
      <c r="C18" s="23">
        <v>0</v>
      </c>
      <c r="D18" s="23">
        <v>0</v>
      </c>
      <c r="E18" s="23">
        <v>0</v>
      </c>
      <c r="F18" s="23">
        <v>0</v>
      </c>
      <c r="G18" s="23">
        <f t="shared" si="3"/>
        <v>0</v>
      </c>
    </row>
    <row r="19" spans="1:7" x14ac:dyDescent="0.2">
      <c r="A19" s="49" t="s">
        <v>103</v>
      </c>
      <c r="B19" s="23">
        <v>0</v>
      </c>
      <c r="C19" s="23">
        <v>0</v>
      </c>
      <c r="D19" s="23">
        <v>0</v>
      </c>
      <c r="E19" s="23">
        <v>0</v>
      </c>
      <c r="F19" s="23">
        <v>0</v>
      </c>
      <c r="G19" s="23">
        <f t="shared" si="3"/>
        <v>0</v>
      </c>
    </row>
    <row r="20" spans="1:7" x14ac:dyDescent="0.2">
      <c r="A20" s="49" t="s">
        <v>104</v>
      </c>
      <c r="B20" s="23">
        <v>110029183</v>
      </c>
      <c r="C20" s="23">
        <v>-7076792.7300000032</v>
      </c>
      <c r="D20" s="23">
        <v>102952390.26999998</v>
      </c>
      <c r="E20" s="23">
        <v>70615194.019999981</v>
      </c>
      <c r="F20" s="23">
        <v>69315117.150000006</v>
      </c>
      <c r="G20" s="23">
        <f t="shared" si="3"/>
        <v>32337196.25</v>
      </c>
    </row>
    <row r="21" spans="1:7" x14ac:dyDescent="0.2">
      <c r="A21" s="49" t="s">
        <v>105</v>
      </c>
      <c r="B21" s="23">
        <v>0</v>
      </c>
      <c r="C21" s="23">
        <v>0</v>
      </c>
      <c r="D21" s="23">
        <v>0</v>
      </c>
      <c r="E21" s="23">
        <v>0</v>
      </c>
      <c r="F21" s="23">
        <v>0</v>
      </c>
      <c r="G21" s="23">
        <f t="shared" si="3"/>
        <v>0</v>
      </c>
    </row>
    <row r="22" spans="1:7" x14ac:dyDescent="0.2">
      <c r="A22" s="49" t="s">
        <v>106</v>
      </c>
      <c r="B22" s="23">
        <v>0</v>
      </c>
      <c r="C22" s="23">
        <v>0</v>
      </c>
      <c r="D22" s="23">
        <v>0</v>
      </c>
      <c r="E22" s="23">
        <v>0</v>
      </c>
      <c r="F22" s="23">
        <v>0</v>
      </c>
      <c r="G22" s="23">
        <f t="shared" si="3"/>
        <v>0</v>
      </c>
    </row>
    <row r="23" spans="1:7" x14ac:dyDescent="0.2">
      <c r="A23" s="49" t="s">
        <v>107</v>
      </c>
      <c r="B23" s="23">
        <v>0</v>
      </c>
      <c r="C23" s="23">
        <v>0</v>
      </c>
      <c r="D23" s="23">
        <v>0</v>
      </c>
      <c r="E23" s="23">
        <v>0</v>
      </c>
      <c r="F23" s="23">
        <v>0</v>
      </c>
      <c r="G23" s="23">
        <f t="shared" si="3"/>
        <v>0</v>
      </c>
    </row>
    <row r="24" spans="1:7" x14ac:dyDescent="0.2">
      <c r="A24" s="50"/>
      <c r="B24" s="6"/>
      <c r="C24" s="6"/>
      <c r="D24" s="6"/>
      <c r="E24" s="6"/>
      <c r="F24" s="6"/>
      <c r="G24" s="6"/>
    </row>
    <row r="25" spans="1:7" x14ac:dyDescent="0.2">
      <c r="A25" s="12" t="s">
        <v>108</v>
      </c>
      <c r="B25" s="19">
        <f t="shared" ref="B25:G25" si="4">SUM(B26:B34)</f>
        <v>0</v>
      </c>
      <c r="C25" s="19">
        <f t="shared" si="4"/>
        <v>0</v>
      </c>
      <c r="D25" s="19">
        <f t="shared" si="4"/>
        <v>0</v>
      </c>
      <c r="E25" s="19">
        <f t="shared" si="4"/>
        <v>0</v>
      </c>
      <c r="F25" s="19">
        <f t="shared" si="4"/>
        <v>0</v>
      </c>
      <c r="G25" s="19">
        <f t="shared" si="4"/>
        <v>0</v>
      </c>
    </row>
    <row r="26" spans="1:7" x14ac:dyDescent="0.2">
      <c r="A26" s="49" t="s">
        <v>109</v>
      </c>
      <c r="B26" s="23">
        <v>0</v>
      </c>
      <c r="C26" s="23">
        <v>0</v>
      </c>
      <c r="D26" s="23">
        <v>0</v>
      </c>
      <c r="E26" s="23">
        <v>0</v>
      </c>
      <c r="F26" s="23">
        <v>0</v>
      </c>
      <c r="G26" s="23">
        <f t="shared" ref="G26:G34" si="5">D26-E26</f>
        <v>0</v>
      </c>
    </row>
    <row r="27" spans="1:7" x14ac:dyDescent="0.2">
      <c r="A27" s="49" t="s">
        <v>110</v>
      </c>
      <c r="B27" s="23">
        <v>0</v>
      </c>
      <c r="C27" s="23">
        <v>0</v>
      </c>
      <c r="D27" s="23">
        <v>0</v>
      </c>
      <c r="E27" s="23">
        <v>0</v>
      </c>
      <c r="F27" s="23">
        <v>0</v>
      </c>
      <c r="G27" s="23">
        <f t="shared" si="5"/>
        <v>0</v>
      </c>
    </row>
    <row r="28" spans="1:7" x14ac:dyDescent="0.2">
      <c r="A28" s="49" t="s">
        <v>111</v>
      </c>
      <c r="B28" s="23">
        <v>0</v>
      </c>
      <c r="C28" s="23">
        <v>0</v>
      </c>
      <c r="D28" s="23">
        <v>0</v>
      </c>
      <c r="E28" s="23">
        <v>0</v>
      </c>
      <c r="F28" s="23">
        <v>0</v>
      </c>
      <c r="G28" s="23">
        <f t="shared" si="5"/>
        <v>0</v>
      </c>
    </row>
    <row r="29" spans="1:7" x14ac:dyDescent="0.2">
      <c r="A29" s="49" t="s">
        <v>112</v>
      </c>
      <c r="B29" s="23">
        <v>0</v>
      </c>
      <c r="C29" s="23">
        <v>0</v>
      </c>
      <c r="D29" s="23">
        <v>0</v>
      </c>
      <c r="E29" s="23">
        <v>0</v>
      </c>
      <c r="F29" s="23">
        <v>0</v>
      </c>
      <c r="G29" s="23">
        <f t="shared" si="5"/>
        <v>0</v>
      </c>
    </row>
    <row r="30" spans="1:7" x14ac:dyDescent="0.2">
      <c r="A30" s="49" t="s">
        <v>113</v>
      </c>
      <c r="B30" s="23">
        <v>0</v>
      </c>
      <c r="C30" s="23">
        <v>0</v>
      </c>
      <c r="D30" s="23">
        <v>0</v>
      </c>
      <c r="E30" s="23">
        <v>0</v>
      </c>
      <c r="F30" s="23">
        <v>0</v>
      </c>
      <c r="G30" s="23">
        <f t="shared" si="5"/>
        <v>0</v>
      </c>
    </row>
    <row r="31" spans="1:7" x14ac:dyDescent="0.2">
      <c r="A31" s="49" t="s">
        <v>114</v>
      </c>
      <c r="B31" s="23">
        <v>0</v>
      </c>
      <c r="C31" s="23">
        <v>0</v>
      </c>
      <c r="D31" s="23">
        <v>0</v>
      </c>
      <c r="E31" s="23">
        <v>0</v>
      </c>
      <c r="F31" s="23">
        <v>0</v>
      </c>
      <c r="G31" s="23">
        <f t="shared" si="5"/>
        <v>0</v>
      </c>
    </row>
    <row r="32" spans="1:7" x14ac:dyDescent="0.2">
      <c r="A32" s="49" t="s">
        <v>115</v>
      </c>
      <c r="B32" s="23">
        <v>0</v>
      </c>
      <c r="C32" s="23">
        <v>0</v>
      </c>
      <c r="D32" s="23">
        <v>0</v>
      </c>
      <c r="E32" s="23">
        <v>0</v>
      </c>
      <c r="F32" s="23">
        <v>0</v>
      </c>
      <c r="G32" s="23">
        <f t="shared" si="5"/>
        <v>0</v>
      </c>
    </row>
    <row r="33" spans="1:7" x14ac:dyDescent="0.2">
      <c r="A33" s="49" t="s">
        <v>116</v>
      </c>
      <c r="B33" s="23">
        <v>0</v>
      </c>
      <c r="C33" s="23">
        <v>0</v>
      </c>
      <c r="D33" s="23">
        <v>0</v>
      </c>
      <c r="E33" s="23">
        <v>0</v>
      </c>
      <c r="F33" s="23">
        <v>0</v>
      </c>
      <c r="G33" s="23">
        <f t="shared" si="5"/>
        <v>0</v>
      </c>
    </row>
    <row r="34" spans="1:7" x14ac:dyDescent="0.2">
      <c r="A34" s="49" t="s">
        <v>117</v>
      </c>
      <c r="B34" s="23">
        <v>0</v>
      </c>
      <c r="C34" s="23">
        <v>0</v>
      </c>
      <c r="D34" s="23">
        <v>0</v>
      </c>
      <c r="E34" s="23">
        <v>0</v>
      </c>
      <c r="F34" s="23">
        <v>0</v>
      </c>
      <c r="G34" s="23">
        <f t="shared" si="5"/>
        <v>0</v>
      </c>
    </row>
    <row r="35" spans="1:7" x14ac:dyDescent="0.2">
      <c r="A35" s="50"/>
      <c r="B35" s="6"/>
      <c r="C35" s="6"/>
      <c r="D35" s="6"/>
      <c r="E35" s="6"/>
      <c r="F35" s="6"/>
      <c r="G35" s="6"/>
    </row>
    <row r="36" spans="1:7" x14ac:dyDescent="0.2">
      <c r="A36" s="12" t="s">
        <v>118</v>
      </c>
      <c r="B36" s="19">
        <f t="shared" ref="B36:G36" si="6">SUM(B37:B40)</f>
        <v>0</v>
      </c>
      <c r="C36" s="19">
        <f t="shared" si="6"/>
        <v>0</v>
      </c>
      <c r="D36" s="19">
        <f t="shared" si="6"/>
        <v>0</v>
      </c>
      <c r="E36" s="19">
        <f t="shared" si="6"/>
        <v>0</v>
      </c>
      <c r="F36" s="19">
        <f t="shared" si="6"/>
        <v>0</v>
      </c>
      <c r="G36" s="19">
        <f t="shared" si="6"/>
        <v>0</v>
      </c>
    </row>
    <row r="37" spans="1:7" x14ac:dyDescent="0.2">
      <c r="A37" s="49" t="s">
        <v>119</v>
      </c>
      <c r="B37" s="23">
        <v>0</v>
      </c>
      <c r="C37" s="23">
        <v>0</v>
      </c>
      <c r="D37" s="23">
        <v>0</v>
      </c>
      <c r="E37" s="23">
        <v>0</v>
      </c>
      <c r="F37" s="23">
        <v>0</v>
      </c>
      <c r="G37" s="23">
        <f t="shared" ref="G37:G40" si="7">D37-E37</f>
        <v>0</v>
      </c>
    </row>
    <row r="38" spans="1:7" ht="22.5" x14ac:dyDescent="0.2">
      <c r="A38" s="49" t="s">
        <v>120</v>
      </c>
      <c r="B38" s="23">
        <v>0</v>
      </c>
      <c r="C38" s="23">
        <v>0</v>
      </c>
      <c r="D38" s="23">
        <v>0</v>
      </c>
      <c r="E38" s="23">
        <v>0</v>
      </c>
      <c r="F38" s="23">
        <v>0</v>
      </c>
      <c r="G38" s="23">
        <f t="shared" si="7"/>
        <v>0</v>
      </c>
    </row>
    <row r="39" spans="1:7" x14ac:dyDescent="0.2">
      <c r="A39" s="49" t="s">
        <v>121</v>
      </c>
      <c r="B39" s="23">
        <v>0</v>
      </c>
      <c r="C39" s="23">
        <v>0</v>
      </c>
      <c r="D39" s="23">
        <v>0</v>
      </c>
      <c r="E39" s="23">
        <v>0</v>
      </c>
      <c r="F39" s="23">
        <v>0</v>
      </c>
      <c r="G39" s="23">
        <f t="shared" si="7"/>
        <v>0</v>
      </c>
    </row>
    <row r="40" spans="1:7" x14ac:dyDescent="0.2">
      <c r="A40" s="49" t="s">
        <v>122</v>
      </c>
      <c r="B40" s="23">
        <v>0</v>
      </c>
      <c r="C40" s="23">
        <v>0</v>
      </c>
      <c r="D40" s="23">
        <v>0</v>
      </c>
      <c r="E40" s="23">
        <v>0</v>
      </c>
      <c r="F40" s="23">
        <v>0</v>
      </c>
      <c r="G40" s="23">
        <f t="shared" si="7"/>
        <v>0</v>
      </c>
    </row>
    <row r="41" spans="1:7" x14ac:dyDescent="0.2">
      <c r="A41" s="50"/>
      <c r="B41" s="6"/>
      <c r="C41" s="6"/>
      <c r="D41" s="6"/>
      <c r="E41" s="6"/>
      <c r="F41" s="6"/>
      <c r="G41" s="6"/>
    </row>
    <row r="42" spans="1:7" x14ac:dyDescent="0.2">
      <c r="A42" s="46" t="s">
        <v>77</v>
      </c>
      <c r="B42" s="21">
        <f>B36+B25+B16+B6</f>
        <v>110029183</v>
      </c>
      <c r="C42" s="21">
        <f t="shared" ref="C42:G42" si="8">C36+C25+C16+C6</f>
        <v>-7076792.7300000032</v>
      </c>
      <c r="D42" s="21">
        <f t="shared" si="8"/>
        <v>102952390.26999998</v>
      </c>
      <c r="E42" s="21">
        <f t="shared" si="8"/>
        <v>70615194.019999981</v>
      </c>
      <c r="F42" s="21">
        <f t="shared" si="8"/>
        <v>69315117.150000006</v>
      </c>
      <c r="G42" s="21">
        <f t="shared" si="8"/>
        <v>32337196.25</v>
      </c>
    </row>
    <row r="45" spans="1:7" ht="11.25" customHeight="1" x14ac:dyDescent="0.2">
      <c r="A45" s="60" t="s">
        <v>138</v>
      </c>
      <c r="B45" s="53"/>
      <c r="C45" s="70" t="s">
        <v>139</v>
      </c>
      <c r="D45" s="70"/>
      <c r="E45" s="67" t="s">
        <v>144</v>
      </c>
      <c r="F45" s="67"/>
      <c r="G45" s="67"/>
    </row>
    <row r="46" spans="1:7" ht="11.25" customHeight="1" x14ac:dyDescent="0.2">
      <c r="A46" s="61"/>
      <c r="B46" s="53"/>
      <c r="C46" s="53"/>
      <c r="E46" s="57"/>
    </row>
    <row r="47" spans="1:7" x14ac:dyDescent="0.2">
      <c r="A47" s="61"/>
      <c r="B47" s="53"/>
      <c r="C47" s="53"/>
      <c r="E47" s="57"/>
    </row>
    <row r="48" spans="1:7" x14ac:dyDescent="0.2">
      <c r="A48" s="56"/>
      <c r="B48" s="53"/>
      <c r="C48" s="53"/>
      <c r="E48" s="57"/>
    </row>
    <row r="49" spans="1:7" x14ac:dyDescent="0.2">
      <c r="A49" s="59" t="s">
        <v>140</v>
      </c>
      <c r="B49" s="53"/>
      <c r="C49" s="71" t="s">
        <v>141</v>
      </c>
      <c r="D49" s="71"/>
      <c r="E49" s="68" t="s">
        <v>145</v>
      </c>
      <c r="F49" s="68"/>
      <c r="G49" s="68"/>
    </row>
    <row r="50" spans="1:7" ht="31.5" customHeight="1" x14ac:dyDescent="0.2">
      <c r="A50" s="60" t="s">
        <v>142</v>
      </c>
      <c r="B50" s="53"/>
      <c r="C50" s="70" t="s">
        <v>143</v>
      </c>
      <c r="D50" s="70"/>
      <c r="E50" s="69" t="s">
        <v>146</v>
      </c>
      <c r="F50" s="69"/>
      <c r="G50" s="69"/>
    </row>
  </sheetData>
  <sheetProtection formatCells="0" formatColumns="0" formatRows="0" autoFilter="0"/>
  <mergeCells count="8">
    <mergeCell ref="C50:D50"/>
    <mergeCell ref="E50:G50"/>
    <mergeCell ref="G2:G3"/>
    <mergeCell ref="A1:G1"/>
    <mergeCell ref="C45:D45"/>
    <mergeCell ref="E45:G45"/>
    <mergeCell ref="C49:D49"/>
    <mergeCell ref="E49:G49"/>
  </mergeCells>
  <printOptions horizontalCentered="1"/>
  <pageMargins left="0.70866141732283472" right="0.70866141732283472" top="0.74803149606299213" bottom="0.74803149606299213" header="0.31496062992125984" footer="0.31496062992125984"/>
  <pageSetup scale="65" fitToHeight="0" orientation="portrait" r:id="rId1"/>
  <ignoredErrors>
    <ignoredError sqref="B6:G42"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F4D3CCCD0CFC8E48A23B0770796809E1" ma:contentTypeVersion="5" ma:contentTypeDescription="Crear nuevo documento." ma:contentTypeScope="" ma:versionID="9c1a2be8657623d37847e3b4720cee4d">
  <xsd:schema xmlns:xsd="http://www.w3.org/2001/XMLSchema" xmlns:xs="http://www.w3.org/2001/XMLSchema" xmlns:p="http://schemas.microsoft.com/office/2006/metadata/properties" xmlns:ns2="0c865bf4-0f22-4e4d-b041-7b0c1657e5a8" targetNamespace="http://schemas.microsoft.com/office/2006/metadata/properties" ma:root="true" ma:fieldsID="b0fa4994ab7731d234178ab429646a80" ns2:_="">
    <xsd:import namespace="0c865bf4-0f22-4e4d-b041-7b0c1657e5a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5bf4-0f22-4e4d-b041-7b0c1657e5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1" nillable="true" ma:displayName="MediaLengthInSeconds" ma:hidden="true" ma:internalName="MediaLengthInSeconds" ma:readOnly="true">
      <xsd:simpleType>
        <xsd:restriction base="dms:Unknown"/>
      </xsd:simpleType>
    </xsd:element>
    <xsd:element name="MediaServiceDateTaken" ma:index="12"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AF7CF9-F30D-4032-85FD-D3FD606580B3}">
  <ds:schemaRefs>
    <ds:schemaRef ds:uri="http://schemas.microsoft.com/sharepoint/v3/contenttype/forms"/>
  </ds:schemaRefs>
</ds:datastoreItem>
</file>

<file path=customXml/itemProps2.xml><?xml version="1.0" encoding="utf-8"?>
<ds:datastoreItem xmlns:ds="http://schemas.openxmlformats.org/officeDocument/2006/customXml" ds:itemID="{D6CB9791-5AC5-4EBD-B818-7938A6165A5F}">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0c865bf4-0f22-4e4d-b041-7b0c1657e5a8"/>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B3C30751-0A0D-4099-B924-D6A8D86C4A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5bf4-0f22-4e4d-b041-7b0c1657e5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COG</vt:lpstr>
      <vt:lpstr>CTG</vt:lpstr>
      <vt:lpstr>CA</vt:lpstr>
      <vt:lpstr>CFG</vt:lpstr>
    </vt:vector>
  </TitlesOfParts>
  <Manager/>
  <Company>HP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acorona</dc:creator>
  <cp:keywords/>
  <dc:description/>
  <cp:lastModifiedBy>Zoologico De Leon</cp:lastModifiedBy>
  <cp:revision/>
  <cp:lastPrinted>2023-10-20T17:59:11Z</cp:lastPrinted>
  <dcterms:created xsi:type="dcterms:W3CDTF">2014-02-10T03:37:14Z</dcterms:created>
  <dcterms:modified xsi:type="dcterms:W3CDTF">2023-10-20T18:00:16Z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0x010100F4D3CCCD0CFC8E48A23B0770796809E1</vt:lpwstr>
  </property>
</Properties>
</file>