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53342E-CE84-4264-8971-0DB1DDC47AC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heft" sheetId="1" r:id="rId1"/>
    <sheet name="Sheet1" sheetId="4" r:id="rId2"/>
    <sheet name="Fraud" sheetId="2" r:id="rId3"/>
    <sheet name="Unemploy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4" l="1"/>
  <c r="H2" i="4"/>
  <c r="F2" i="4"/>
  <c r="H5" i="4" l="1"/>
  <c r="F3" i="4"/>
  <c r="H4" i="4"/>
  <c r="H3" i="4"/>
  <c r="F6" i="4"/>
  <c r="F5" i="4"/>
  <c r="H6" i="4"/>
  <c r="D60" i="3"/>
  <c r="D48" i="3"/>
  <c r="D36" i="3"/>
  <c r="D24" i="3"/>
  <c r="D12" i="3"/>
  <c r="N3" i="1"/>
  <c r="N4" i="1"/>
  <c r="N5" i="1"/>
  <c r="N6" i="1"/>
  <c r="N2" i="1"/>
  <c r="M4" i="1"/>
  <c r="M5" i="1"/>
  <c r="M6" i="1"/>
  <c r="M3" i="1"/>
  <c r="K3" i="1"/>
  <c r="K4" i="1"/>
  <c r="K5" i="1"/>
  <c r="K6" i="1"/>
  <c r="K2" i="1"/>
  <c r="J4" i="1"/>
  <c r="J5" i="1"/>
  <c r="J6" i="1"/>
  <c r="J3" i="1"/>
  <c r="H3" i="1"/>
  <c r="H4" i="1"/>
  <c r="H5" i="1"/>
  <c r="H6" i="1"/>
  <c r="H2" i="1"/>
  <c r="E4" i="1"/>
  <c r="E5" i="1"/>
  <c r="E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ECCC7DAE-206F-4658-9D78-A38EC2D17E95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7A39335C-B772-427A-83CB-43575C6D16B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<sst xmlns="http://schemas.openxmlformats.org/spreadsheetml/2006/main" count="94" uniqueCount="83">
  <si>
    <t>Year</t>
    <phoneticPr fontId="1" type="noConversion"/>
  </si>
  <si>
    <t>Theft</t>
    <phoneticPr fontId="1" type="noConversion"/>
  </si>
  <si>
    <t>Drug</t>
    <phoneticPr fontId="1" type="noConversion"/>
  </si>
  <si>
    <t>Weekly Wage</t>
    <phoneticPr fontId="1" type="noConversion"/>
  </si>
  <si>
    <t>Food and drink CPI</t>
    <phoneticPr fontId="1" type="noConversion"/>
  </si>
  <si>
    <t xml:space="preserve">%  Food CPI </t>
    <phoneticPr fontId="1" type="noConversion"/>
  </si>
  <si>
    <t>% Wage Increase</t>
    <phoneticPr fontId="1" type="noConversion"/>
  </si>
  <si>
    <t>Wage&amp;Food</t>
    <phoneticPr fontId="1" type="noConversion"/>
  </si>
  <si>
    <t>Acl and Tab CPI</t>
    <phoneticPr fontId="1" type="noConversion"/>
  </si>
  <si>
    <t>%Acl Increase</t>
    <phoneticPr fontId="1" type="noConversion"/>
  </si>
  <si>
    <t>Wage and Acl</t>
    <phoneticPr fontId="1" type="noConversion"/>
  </si>
  <si>
    <t>Housing CPI</t>
    <phoneticPr fontId="1" type="noConversion"/>
  </si>
  <si>
    <t>% Housing</t>
    <phoneticPr fontId="1" type="noConversion"/>
  </si>
  <si>
    <t>Wage to Housing</t>
    <phoneticPr fontId="1" type="noConversion"/>
  </si>
  <si>
    <t>Unemployment</t>
    <phoneticPr fontId="1" type="noConversion"/>
  </si>
  <si>
    <t>二月-13</t>
  </si>
  <si>
    <t>三月-13</t>
  </si>
  <si>
    <t>四月-13</t>
  </si>
  <si>
    <t>五月-13</t>
  </si>
  <si>
    <t>六月-13</t>
  </si>
  <si>
    <t>七月-13</t>
  </si>
  <si>
    <t>八月-13</t>
  </si>
  <si>
    <t>九月-13</t>
  </si>
  <si>
    <t>十月-13</t>
  </si>
  <si>
    <t>十一月-13</t>
  </si>
  <si>
    <t>十二月-13</t>
  </si>
  <si>
    <t>一月-14</t>
  </si>
  <si>
    <t>二月-14</t>
  </si>
  <si>
    <t>三月-14</t>
  </si>
  <si>
    <t>四月-14</t>
  </si>
  <si>
    <t>五月-14</t>
  </si>
  <si>
    <t>六月-14</t>
  </si>
  <si>
    <t>七月-14</t>
  </si>
  <si>
    <t>八月-14</t>
  </si>
  <si>
    <t>九月-14</t>
  </si>
  <si>
    <t>十月-14</t>
  </si>
  <si>
    <t>十一月-14</t>
  </si>
  <si>
    <t>十二月-14</t>
  </si>
  <si>
    <t>一月-15</t>
  </si>
  <si>
    <t>二月-15</t>
  </si>
  <si>
    <t>三月-15</t>
  </si>
  <si>
    <t>四月-15</t>
  </si>
  <si>
    <t>五月-15</t>
  </si>
  <si>
    <t>六月-15</t>
  </si>
  <si>
    <t>七月-15</t>
  </si>
  <si>
    <t>八月-15</t>
  </si>
  <si>
    <t>九月-15</t>
  </si>
  <si>
    <t>十月-15</t>
  </si>
  <si>
    <t>十一月-15</t>
  </si>
  <si>
    <t>十二月-15</t>
  </si>
  <si>
    <t>一月-16</t>
  </si>
  <si>
    <t>二月-16</t>
  </si>
  <si>
    <t>三月-16</t>
  </si>
  <si>
    <t>四月-16</t>
  </si>
  <si>
    <t>五月-16</t>
  </si>
  <si>
    <t>六月-16</t>
  </si>
  <si>
    <t>七月-16</t>
  </si>
  <si>
    <t>八月-16</t>
  </si>
  <si>
    <t>九月-16</t>
  </si>
  <si>
    <t>十月-16</t>
  </si>
  <si>
    <t>十一月-16</t>
  </si>
  <si>
    <t>十二月-16</t>
  </si>
  <si>
    <t>一月-17</t>
  </si>
  <si>
    <t>二月-17</t>
  </si>
  <si>
    <t>三月-17</t>
  </si>
  <si>
    <t>四月-17</t>
  </si>
  <si>
    <t>五月-17</t>
  </si>
  <si>
    <t>六月-17</t>
  </si>
  <si>
    <t>七月-17</t>
  </si>
  <si>
    <t>八月-17</t>
  </si>
  <si>
    <t>九月-17</t>
  </si>
  <si>
    <t>十月-17</t>
  </si>
  <si>
    <t>十一月-17</t>
  </si>
  <si>
    <t>十二月-17</t>
  </si>
  <si>
    <t>一月-13</t>
  </si>
  <si>
    <t>N/A</t>
    <phoneticPr fontId="1" type="noConversion"/>
  </si>
  <si>
    <t xml:space="preserve">NSW Single Parent Family % </t>
    <phoneticPr fontId="1" type="noConversion"/>
  </si>
  <si>
    <t>NSW Domestic Violence</t>
    <phoneticPr fontId="1" type="noConversion"/>
  </si>
  <si>
    <t xml:space="preserve">%  Food CPI Increase </t>
    <phoneticPr fontId="1" type="noConversion"/>
  </si>
  <si>
    <t>Wage to Acl and Tob</t>
    <phoneticPr fontId="1" type="noConversion"/>
  </si>
  <si>
    <t>NSW Domestic Violence Instance</t>
    <phoneticPr fontId="1" type="noConversion"/>
  </si>
  <si>
    <t>Wage to Food</t>
    <phoneticPr fontId="1" type="noConversion"/>
  </si>
  <si>
    <t>% Alcohol and Tobacco CPI 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</si>
</sst>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22"/>
      <color rgb="FF00B050"/>
      <name val="等线"/>
      <family val="3"/>
      <charset val="134"/>
      <scheme val="minor"/>
    </font>
    <font>
      <sz val="22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9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="86" zoomScaleNormal="86" workbookViewId="0">
      <selection activeCell="H21" sqref="H21"/>
    </sheetView>
  </sheetViews>
  <sheetFormatPr defaultRowHeight="13.8" x14ac:dyDescent="0.25"/>
  <cols>
    <col min="4" max="4" width="14.6640625" customWidth="1"/>
    <col min="5" max="5" width="17.21875" customWidth="1"/>
    <col min="6" max="6" width="20.6640625" customWidth="1"/>
    <col min="7" max="7" width="11.44140625" customWidth="1"/>
    <col min="8" max="8" width="15.77734375" customWidth="1"/>
    <col min="9" max="9" width="24.88671875" customWidth="1"/>
    <col min="10" max="10" width="12.44140625" customWidth="1"/>
    <col min="11" max="11" width="15.21875" customWidth="1"/>
    <col min="12" max="12" width="12.5546875" customWidth="1"/>
    <col min="13" max="13" width="11" customWidth="1"/>
    <col min="14" max="14" width="15.33203125" customWidth="1"/>
    <col min="15" max="15" width="26.44140625" customWidth="1"/>
    <col min="16" max="16" width="23.77734375" customWidth="1"/>
    <col min="17" max="17" width="16.109375" customWidth="1"/>
  </cols>
  <sheetData>
    <row r="1" spans="1:17" s="14" customFormat="1" ht="14.4" thickBot="1" x14ac:dyDescent="0.3">
      <c r="A1" s="12" t="s">
        <v>0</v>
      </c>
      <c r="B1" s="13" t="s">
        <v>1</v>
      </c>
      <c r="C1" s="13" t="s">
        <v>2</v>
      </c>
      <c r="D1" s="14" t="s">
        <v>3</v>
      </c>
      <c r="E1" s="15" t="s">
        <v>6</v>
      </c>
      <c r="F1" s="13" t="s">
        <v>4</v>
      </c>
      <c r="G1" s="13" t="s">
        <v>5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76</v>
      </c>
      <c r="P1" s="13" t="s">
        <v>77</v>
      </c>
      <c r="Q1" s="13" t="s">
        <v>14</v>
      </c>
    </row>
    <row r="2" spans="1:17" x14ac:dyDescent="0.25">
      <c r="A2" s="1">
        <v>2013</v>
      </c>
      <c r="B2" s="4">
        <v>253057</v>
      </c>
      <c r="C2" s="4">
        <v>45281</v>
      </c>
      <c r="D2" s="3">
        <v>1494.9</v>
      </c>
      <c r="E2" s="8">
        <v>0.03</v>
      </c>
      <c r="F2" s="3">
        <v>100.5</v>
      </c>
      <c r="G2" s="8">
        <v>6.0000000000000001E-3</v>
      </c>
      <c r="H2" s="9">
        <f>E2/G2</f>
        <v>5</v>
      </c>
      <c r="I2" s="3">
        <v>106</v>
      </c>
      <c r="J2" s="8">
        <v>0.04</v>
      </c>
      <c r="K2" s="7">
        <f>E2/J2</f>
        <v>0.75</v>
      </c>
      <c r="L2" s="3">
        <v>107.55</v>
      </c>
      <c r="M2" s="8">
        <v>4.8000000000000001E-2</v>
      </c>
      <c r="N2" s="8">
        <f>E2/M2</f>
        <v>0.625</v>
      </c>
      <c r="O2" s="3" t="s">
        <v>75</v>
      </c>
      <c r="P2" s="4">
        <v>28431</v>
      </c>
      <c r="Q2" s="7">
        <v>5.7000000000000002E-2</v>
      </c>
    </row>
    <row r="3" spans="1:17" x14ac:dyDescent="0.25">
      <c r="A3" s="1">
        <v>2014</v>
      </c>
      <c r="B3" s="4">
        <v>242931</v>
      </c>
      <c r="C3" s="5">
        <v>52204</v>
      </c>
      <c r="D3" s="3">
        <v>1549.7</v>
      </c>
      <c r="E3" s="8">
        <f>(D3-D2)/D2</f>
        <v>3.6657970432804839E-2</v>
      </c>
      <c r="F3" s="3">
        <v>103.3</v>
      </c>
      <c r="G3" s="8">
        <v>2.7E-2</v>
      </c>
      <c r="H3" s="9">
        <f t="shared" ref="H3:H6" si="0">E3/G3</f>
        <v>1.3577026086224016</v>
      </c>
      <c r="I3" s="3">
        <v>113</v>
      </c>
      <c r="J3" s="8">
        <f>(I3-I2)/I2</f>
        <v>6.6037735849056603E-2</v>
      </c>
      <c r="K3" s="7">
        <f t="shared" ref="K3:K6" si="1">E3/J3</f>
        <v>0.55510640941104472</v>
      </c>
      <c r="L3" s="3">
        <v>111.2</v>
      </c>
      <c r="M3" s="8">
        <f>(L3-L2)/L2</f>
        <v>3.3937703393770391E-2</v>
      </c>
      <c r="N3" s="8">
        <f t="shared" ref="N3:N6" si="2">E3/M3</f>
        <v>1.0801547178214121</v>
      </c>
      <c r="O3" s="3" t="s">
        <v>75</v>
      </c>
      <c r="P3" s="4">
        <v>29193</v>
      </c>
      <c r="Q3" s="7">
        <v>6.0999999999999999E-2</v>
      </c>
    </row>
    <row r="4" spans="1:17" x14ac:dyDescent="0.25">
      <c r="A4" s="1">
        <v>2015</v>
      </c>
      <c r="B4" s="4">
        <v>237322</v>
      </c>
      <c r="C4" s="5">
        <v>58723</v>
      </c>
      <c r="D4" s="3">
        <v>1595.3</v>
      </c>
      <c r="E4" s="8">
        <f t="shared" ref="E4:E6" si="3">(D4-D3)/D3</f>
        <v>2.9425050009679234E-2</v>
      </c>
      <c r="F4" s="3">
        <v>104.7</v>
      </c>
      <c r="G4" s="8">
        <v>1.3599999999999999E-2</v>
      </c>
      <c r="H4" s="9">
        <f t="shared" si="0"/>
        <v>2.1636066183587674</v>
      </c>
      <c r="I4" s="3">
        <v>118.45</v>
      </c>
      <c r="J4" s="8">
        <f t="shared" ref="J4:J6" si="4">(I4-I3)/I3</f>
        <v>4.8230088495575245E-2</v>
      </c>
      <c r="K4" s="7">
        <f t="shared" si="1"/>
        <v>0.61009736717316543</v>
      </c>
      <c r="L4" s="3">
        <v>114.75</v>
      </c>
      <c r="M4" s="8">
        <f t="shared" ref="M4:M6" si="5">(L4-L3)/L3</f>
        <v>3.1924460431654651E-2</v>
      </c>
      <c r="N4" s="8">
        <f t="shared" si="2"/>
        <v>0.92170860875389671</v>
      </c>
      <c r="O4" s="3" t="s">
        <v>75</v>
      </c>
      <c r="P4" s="4">
        <v>29109</v>
      </c>
      <c r="Q4" s="11">
        <v>0.06</v>
      </c>
    </row>
    <row r="5" spans="1:17" x14ac:dyDescent="0.25">
      <c r="A5" s="1">
        <v>2016</v>
      </c>
      <c r="B5" s="4">
        <v>234359</v>
      </c>
      <c r="C5" s="5">
        <v>60286</v>
      </c>
      <c r="D5" s="3">
        <v>1634.9</v>
      </c>
      <c r="E5" s="8">
        <f t="shared" si="3"/>
        <v>2.4822917319626488E-2</v>
      </c>
      <c r="F5" s="3">
        <v>105.9</v>
      </c>
      <c r="G5" s="8">
        <v>1.15E-2</v>
      </c>
      <c r="H5" s="9">
        <f t="shared" si="0"/>
        <v>2.1585145495327382</v>
      </c>
      <c r="I5" s="3">
        <v>125.15</v>
      </c>
      <c r="J5" s="8">
        <f t="shared" si="4"/>
        <v>5.6563951034191665E-2</v>
      </c>
      <c r="K5" s="7">
        <f t="shared" si="1"/>
        <v>0.43884694873279945</v>
      </c>
      <c r="L5" s="3">
        <v>117.5</v>
      </c>
      <c r="M5" s="8">
        <f t="shared" si="5"/>
        <v>2.3965141612200435E-2</v>
      </c>
      <c r="N5" s="8">
        <f t="shared" si="2"/>
        <v>1.0357926408825961</v>
      </c>
      <c r="O5" s="8">
        <v>0.16300000000000001</v>
      </c>
      <c r="P5" s="5">
        <v>29145</v>
      </c>
      <c r="Q5" s="7">
        <v>5.7000000000000002E-2</v>
      </c>
    </row>
    <row r="6" spans="1:17" x14ac:dyDescent="0.25">
      <c r="A6" s="1">
        <v>2017</v>
      </c>
      <c r="B6" s="4">
        <v>222647</v>
      </c>
      <c r="C6" s="5">
        <v>58394</v>
      </c>
      <c r="D6" s="3">
        <v>1679.4</v>
      </c>
      <c r="E6" s="8">
        <f t="shared" si="3"/>
        <v>2.7218790140069726E-2</v>
      </c>
      <c r="F6" s="3">
        <v>107.2</v>
      </c>
      <c r="G6" s="8">
        <v>1.23E-2</v>
      </c>
      <c r="H6" s="9">
        <f t="shared" si="0"/>
        <v>2.2129097674853435</v>
      </c>
      <c r="I6" s="3">
        <v>133.1</v>
      </c>
      <c r="J6" s="8">
        <f t="shared" si="4"/>
        <v>6.3523771474230828E-2</v>
      </c>
      <c r="K6" s="7">
        <f t="shared" si="1"/>
        <v>0.42848196050688442</v>
      </c>
      <c r="L6" s="3">
        <v>122</v>
      </c>
      <c r="M6" s="8">
        <f t="shared" si="5"/>
        <v>3.8297872340425532E-2</v>
      </c>
      <c r="N6" s="8">
        <f t="shared" si="2"/>
        <v>0.71071285365737624</v>
      </c>
      <c r="O6" s="8">
        <v>0.16259999999999999</v>
      </c>
      <c r="P6" s="4">
        <v>28356</v>
      </c>
      <c r="Q6" s="7">
        <v>5.6000000000000001E-2</v>
      </c>
    </row>
    <row r="7" spans="1:17" x14ac:dyDescent="0.25">
      <c r="A7" s="1">
        <v>2018</v>
      </c>
      <c r="J7" s="6"/>
      <c r="O7" s="7">
        <v>0.1623</v>
      </c>
    </row>
    <row r="8" spans="1:17" x14ac:dyDescent="0.25">
      <c r="A8" s="1">
        <v>2019</v>
      </c>
      <c r="O8" s="7">
        <v>0.16200000000000001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416-8BD4-40B9-934D-129DF773298A}">
  <dimension ref="A1:M8"/>
  <sheetViews>
    <sheetView topLeftCell="E1" workbookViewId="0">
      <selection activeCell="D11" sqref="D11"/>
    </sheetView>
  </sheetViews>
  <sheetFormatPr defaultRowHeight="13.8" x14ac:dyDescent="0.25"/>
  <cols>
    <col min="1" max="1" width="10.88671875" bestFit="1" customWidth="1"/>
    <col min="2" max="2" width="16.77734375" bestFit="1" customWidth="1"/>
    <col min="3" max="3" width="14.33203125" bestFit="1" customWidth="1"/>
    <col min="4" max="4" width="17.33203125" customWidth="1"/>
    <col min="5" max="5" width="17.6640625" customWidth="1"/>
    <col min="6" max="6" width="21.5546875" customWidth="1"/>
    <col min="7" max="7" width="18.6640625" customWidth="1"/>
    <col min="8" max="8" width="13.6640625" customWidth="1"/>
    <col min="9" max="9" width="21" customWidth="1"/>
    <col min="10" max="10" width="19.109375" customWidth="1"/>
    <col min="11" max="11" width="30.5546875" customWidth="1"/>
    <col min="12" max="12" width="27.33203125" customWidth="1"/>
    <col min="13" max="13" width="25.33203125" customWidth="1"/>
    <col min="14" max="14" width="16.6640625" customWidth="1"/>
  </cols>
  <sheetData>
    <row r="1" spans="1:13" s="2" customFormat="1" ht="198" thickBot="1" x14ac:dyDescent="0.3">
      <c r="A1" s="16" t="s">
        <v>0</v>
      </c>
      <c r="B1" s="16" t="s">
        <v>1</v>
      </c>
      <c r="C1" s="16" t="s">
        <v>2</v>
      </c>
      <c r="D1" s="16" t="s">
        <v>6</v>
      </c>
      <c r="E1" s="16" t="s">
        <v>78</v>
      </c>
      <c r="F1" s="16" t="s">
        <v>81</v>
      </c>
      <c r="G1" s="16" t="s">
        <v>82</v>
      </c>
      <c r="H1" s="16" t="s">
        <v>79</v>
      </c>
      <c r="I1" s="16" t="s">
        <v>76</v>
      </c>
      <c r="J1" s="16" t="s">
        <v>80</v>
      </c>
      <c r="K1" s="16" t="s">
        <v>14</v>
      </c>
    </row>
    <row r="2" spans="1:13" ht="28.2" x14ac:dyDescent="0.5">
      <c r="A2" s="17">
        <v>2013</v>
      </c>
      <c r="B2" s="18">
        <v>253057</v>
      </c>
      <c r="C2" s="18">
        <v>45281</v>
      </c>
      <c r="D2" s="19">
        <v>0.03</v>
      </c>
      <c r="E2" s="19">
        <v>6.0000000000000001E-3</v>
      </c>
      <c r="F2" s="32">
        <f>D2/E2</f>
        <v>5</v>
      </c>
      <c r="G2" s="19">
        <v>0.04</v>
      </c>
      <c r="H2" s="27">
        <f>D2/G2</f>
        <v>0.75</v>
      </c>
      <c r="I2" s="22" t="s">
        <v>75</v>
      </c>
      <c r="J2" s="18">
        <v>28431</v>
      </c>
      <c r="K2" s="21">
        <v>5.7000000000000002E-2</v>
      </c>
    </row>
    <row r="3" spans="1:13" ht="28.2" x14ac:dyDescent="0.5">
      <c r="A3" s="17">
        <v>2014</v>
      </c>
      <c r="B3" s="18">
        <v>242931</v>
      </c>
      <c r="C3" s="23">
        <v>52204</v>
      </c>
      <c r="D3" s="28">
        <v>3.6700000000000003E-2</v>
      </c>
      <c r="E3" s="28">
        <v>2.7E-2</v>
      </c>
      <c r="F3" s="33">
        <f>D3/E3</f>
        <v>1.3592592592592594</v>
      </c>
      <c r="G3" s="28">
        <v>6.6000000000000003E-2</v>
      </c>
      <c r="H3" s="21">
        <f>D3/G3</f>
        <v>0.55606060606060603</v>
      </c>
      <c r="I3" s="22" t="s">
        <v>75</v>
      </c>
      <c r="J3" s="34">
        <v>29193</v>
      </c>
      <c r="K3" s="27">
        <v>6.0999999999999999E-2</v>
      </c>
    </row>
    <row r="4" spans="1:13" ht="28.2" x14ac:dyDescent="0.5">
      <c r="A4" s="17">
        <v>2015</v>
      </c>
      <c r="B4" s="18">
        <v>237322</v>
      </c>
      <c r="C4" s="23">
        <v>58723</v>
      </c>
      <c r="D4" s="19">
        <v>2.9399999999999999E-2</v>
      </c>
      <c r="E4" s="19">
        <v>1.3599999999999999E-2</v>
      </c>
      <c r="F4" s="20">
        <f>D4/E4</f>
        <v>2.1617647058823528</v>
      </c>
      <c r="G4" s="19">
        <v>4.82E-2</v>
      </c>
      <c r="H4" s="21">
        <f>D4/G4</f>
        <v>0.60995850622406633</v>
      </c>
      <c r="I4" s="22" t="s">
        <v>75</v>
      </c>
      <c r="J4" s="18">
        <v>29109</v>
      </c>
      <c r="K4" s="26">
        <v>0.06</v>
      </c>
    </row>
    <row r="5" spans="1:13" ht="28.2" x14ac:dyDescent="0.5">
      <c r="A5" s="17">
        <v>2016</v>
      </c>
      <c r="B5" s="18">
        <v>234359</v>
      </c>
      <c r="C5" s="30">
        <v>60286</v>
      </c>
      <c r="D5" s="29">
        <v>2.4799999999999999E-2</v>
      </c>
      <c r="E5" s="19">
        <v>1.15E-2</v>
      </c>
      <c r="F5" s="20">
        <f>D5/E5</f>
        <v>2.1565217391304348</v>
      </c>
      <c r="G5" s="19">
        <v>5.6599999999999998E-2</v>
      </c>
      <c r="H5" s="24">
        <f>D5/G5</f>
        <v>0.43816254416961131</v>
      </c>
      <c r="I5" s="19">
        <v>0.16300000000000001</v>
      </c>
      <c r="J5" s="23">
        <v>29145</v>
      </c>
      <c r="K5" s="21">
        <v>5.7000000000000002E-2</v>
      </c>
    </row>
    <row r="6" spans="1:13" ht="28.2" x14ac:dyDescent="0.5">
      <c r="A6" s="17">
        <v>2017</v>
      </c>
      <c r="B6" s="18">
        <v>222647</v>
      </c>
      <c r="C6" s="31">
        <v>58394</v>
      </c>
      <c r="D6" s="19">
        <v>2.7199999999999998E-2</v>
      </c>
      <c r="E6" s="19">
        <v>1.23E-2</v>
      </c>
      <c r="F6" s="20">
        <f>D6/E6</f>
        <v>2.2113821138211383</v>
      </c>
      <c r="G6" s="28">
        <v>6.3500000000000001E-2</v>
      </c>
      <c r="H6" s="24">
        <f>D6/G6</f>
        <v>0.42834645669291338</v>
      </c>
      <c r="I6" s="19">
        <v>0.16259999999999999</v>
      </c>
      <c r="J6" s="25">
        <v>28356</v>
      </c>
      <c r="K6" s="24">
        <v>5.6000000000000001E-2</v>
      </c>
    </row>
    <row r="7" spans="1:13" x14ac:dyDescent="0.25">
      <c r="A7" s="1">
        <v>2018</v>
      </c>
      <c r="J7" s="6"/>
      <c r="L7" s="7">
        <v>0.1623</v>
      </c>
      <c r="M7" s="7"/>
    </row>
    <row r="8" spans="1:13" x14ac:dyDescent="0.25">
      <c r="A8" s="1">
        <v>2019</v>
      </c>
      <c r="L8" s="7">
        <v>0.16200000000000001</v>
      </c>
      <c r="M8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2349-BCFD-4B9E-9FA0-BF2BCA97589B}">
  <dimension ref="A1"/>
  <sheetViews>
    <sheetView workbookViewId="0">
      <selection activeCell="F17" sqref="F1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FA09-8C0B-40B8-A046-3E9BBA8BFEB9}">
  <dimension ref="A1:D60"/>
  <sheetViews>
    <sheetView workbookViewId="0">
      <selection activeCell="D61" sqref="D61"/>
    </sheetView>
  </sheetViews>
  <sheetFormatPr defaultRowHeight="13.8" x14ac:dyDescent="0.25"/>
  <cols>
    <col min="1" max="1" width="12" customWidth="1"/>
    <col min="4" max="4" width="9.109375" bestFit="1" customWidth="1"/>
  </cols>
  <sheetData>
    <row r="1" spans="1:4" ht="15" thickBot="1" x14ac:dyDescent="0.35">
      <c r="A1" s="10" t="s">
        <v>74</v>
      </c>
      <c r="B1" s="10">
        <v>72.5</v>
      </c>
      <c r="C1" s="10">
        <v>5.4</v>
      </c>
    </row>
    <row r="2" spans="1:4" ht="15" thickBot="1" x14ac:dyDescent="0.35">
      <c r="A2" s="10" t="s">
        <v>15</v>
      </c>
      <c r="B2" s="10">
        <v>72.3</v>
      </c>
      <c r="C2" s="10">
        <v>5.4</v>
      </c>
    </row>
    <row r="3" spans="1:4" ht="15" thickBot="1" x14ac:dyDescent="0.35">
      <c r="A3" s="10" t="s">
        <v>16</v>
      </c>
      <c r="B3" s="10">
        <v>72.099999999999994</v>
      </c>
      <c r="C3" s="10">
        <v>5.6</v>
      </c>
    </row>
    <row r="4" spans="1:4" ht="15" thickBot="1" x14ac:dyDescent="0.35">
      <c r="A4" s="10" t="s">
        <v>17</v>
      </c>
      <c r="B4" s="10">
        <v>72.2</v>
      </c>
      <c r="C4" s="10">
        <v>5.6</v>
      </c>
    </row>
    <row r="5" spans="1:4" ht="15" thickBot="1" x14ac:dyDescent="0.35">
      <c r="A5" s="10" t="s">
        <v>18</v>
      </c>
      <c r="B5" s="10">
        <v>72</v>
      </c>
      <c r="C5" s="10">
        <v>5.6</v>
      </c>
    </row>
    <row r="6" spans="1:4" ht="15" thickBot="1" x14ac:dyDescent="0.35">
      <c r="A6" s="10" t="s">
        <v>19</v>
      </c>
      <c r="B6" s="10">
        <v>72.099999999999994</v>
      </c>
      <c r="C6" s="10">
        <v>5.7</v>
      </c>
    </row>
    <row r="7" spans="1:4" ht="15" thickBot="1" x14ac:dyDescent="0.35">
      <c r="A7" s="10" t="s">
        <v>20</v>
      </c>
      <c r="B7" s="10">
        <v>71.900000000000006</v>
      </c>
      <c r="C7" s="10">
        <v>5.6</v>
      </c>
    </row>
    <row r="8" spans="1:4" ht="15" thickBot="1" x14ac:dyDescent="0.35">
      <c r="A8" s="10" t="s">
        <v>21</v>
      </c>
      <c r="B8" s="10">
        <v>71.900000000000006</v>
      </c>
      <c r="C8" s="10">
        <v>5.8</v>
      </c>
    </row>
    <row r="9" spans="1:4" ht="15" thickBot="1" x14ac:dyDescent="0.35">
      <c r="A9" s="10" t="s">
        <v>22</v>
      </c>
      <c r="B9" s="10">
        <v>71.8</v>
      </c>
      <c r="C9" s="10">
        <v>5.7</v>
      </c>
    </row>
    <row r="10" spans="1:4" ht="15" thickBot="1" x14ac:dyDescent="0.35">
      <c r="A10" s="10" t="s">
        <v>23</v>
      </c>
      <c r="B10" s="10">
        <v>71.8</v>
      </c>
      <c r="C10" s="10">
        <v>5.8</v>
      </c>
    </row>
    <row r="11" spans="1:4" ht="15" thickBot="1" x14ac:dyDescent="0.35">
      <c r="A11" s="10" t="s">
        <v>24</v>
      </c>
      <c r="B11" s="10">
        <v>71.7</v>
      </c>
      <c r="C11" s="10">
        <v>5.8</v>
      </c>
    </row>
    <row r="12" spans="1:4" ht="15" thickBot="1" x14ac:dyDescent="0.35">
      <c r="A12" s="10" t="s">
        <v>25</v>
      </c>
      <c r="B12" s="10">
        <v>71.400000000000006</v>
      </c>
      <c r="C12" s="10">
        <v>5.9</v>
      </c>
      <c r="D12">
        <f>AVERAGE(C1:C12)</f>
        <v>5.6583333333333341</v>
      </c>
    </row>
    <row r="13" spans="1:4" ht="15" thickBot="1" x14ac:dyDescent="0.35">
      <c r="A13" s="10" t="s">
        <v>26</v>
      </c>
      <c r="B13" s="10">
        <v>71.5</v>
      </c>
      <c r="C13" s="10">
        <v>5.9</v>
      </c>
    </row>
    <row r="14" spans="1:4" ht="15" thickBot="1" x14ac:dyDescent="0.35">
      <c r="A14" s="10" t="s">
        <v>27</v>
      </c>
      <c r="B14" s="10">
        <v>71.5</v>
      </c>
      <c r="C14" s="10">
        <v>5.9</v>
      </c>
    </row>
    <row r="15" spans="1:4" ht="15" thickBot="1" x14ac:dyDescent="0.35">
      <c r="A15" s="10" t="s">
        <v>28</v>
      </c>
      <c r="B15" s="10">
        <v>71.7</v>
      </c>
      <c r="C15" s="10">
        <v>5.9</v>
      </c>
    </row>
    <row r="16" spans="1:4" ht="15" thickBot="1" x14ac:dyDescent="0.35">
      <c r="A16" s="10" t="s">
        <v>29</v>
      </c>
      <c r="B16" s="10">
        <v>71.599999999999994</v>
      </c>
      <c r="C16" s="10">
        <v>5.8</v>
      </c>
    </row>
    <row r="17" spans="1:4" ht="15" thickBot="1" x14ac:dyDescent="0.35">
      <c r="A17" s="10" t="s">
        <v>30</v>
      </c>
      <c r="B17" s="10">
        <v>71.400000000000006</v>
      </c>
      <c r="C17" s="10">
        <v>5.9</v>
      </c>
    </row>
    <row r="18" spans="1:4" ht="15" thickBot="1" x14ac:dyDescent="0.35">
      <c r="A18" s="10" t="s">
        <v>31</v>
      </c>
      <c r="B18" s="10">
        <v>71.599999999999994</v>
      </c>
      <c r="C18" s="10">
        <v>6.1</v>
      </c>
    </row>
    <row r="19" spans="1:4" ht="15" thickBot="1" x14ac:dyDescent="0.35">
      <c r="A19" s="10" t="s">
        <v>32</v>
      </c>
      <c r="B19" s="10">
        <v>71.599999999999994</v>
      </c>
      <c r="C19" s="10">
        <v>6.2</v>
      </c>
    </row>
    <row r="20" spans="1:4" ht="15" thickBot="1" x14ac:dyDescent="0.35">
      <c r="A20" s="10" t="s">
        <v>33</v>
      </c>
      <c r="B20" s="10">
        <v>71.5</v>
      </c>
      <c r="C20" s="10">
        <v>6.1</v>
      </c>
    </row>
    <row r="21" spans="1:4" ht="15" thickBot="1" x14ac:dyDescent="0.35">
      <c r="A21" s="10" t="s">
        <v>34</v>
      </c>
      <c r="B21" s="10">
        <v>71.400000000000006</v>
      </c>
      <c r="C21" s="10">
        <v>6.2</v>
      </c>
    </row>
    <row r="22" spans="1:4" ht="15" thickBot="1" x14ac:dyDescent="0.35">
      <c r="A22" s="10" t="s">
        <v>35</v>
      </c>
      <c r="B22" s="10">
        <v>71.400000000000006</v>
      </c>
      <c r="C22" s="10">
        <v>6.4</v>
      </c>
    </row>
    <row r="23" spans="1:4" ht="15" thickBot="1" x14ac:dyDescent="0.35">
      <c r="A23" s="10" t="s">
        <v>36</v>
      </c>
      <c r="B23" s="10">
        <v>71.3</v>
      </c>
      <c r="C23" s="10">
        <v>6.3</v>
      </c>
    </row>
    <row r="24" spans="1:4" ht="15" thickBot="1" x14ac:dyDescent="0.35">
      <c r="A24" s="10" t="s">
        <v>37</v>
      </c>
      <c r="B24" s="10">
        <v>71.7</v>
      </c>
      <c r="C24" s="10">
        <v>6.1</v>
      </c>
      <c r="D24">
        <f>AVERAGE(C13:C24)</f>
        <v>6.0666666666666673</v>
      </c>
    </row>
    <row r="25" spans="1:4" ht="15" thickBot="1" x14ac:dyDescent="0.35">
      <c r="A25" s="10" t="s">
        <v>38</v>
      </c>
      <c r="B25" s="10">
        <v>71.599999999999994</v>
      </c>
      <c r="C25" s="10">
        <v>6.3</v>
      </c>
    </row>
    <row r="26" spans="1:4" ht="15" thickBot="1" x14ac:dyDescent="0.35">
      <c r="A26" s="10" t="s">
        <v>39</v>
      </c>
      <c r="B26" s="10">
        <v>71.900000000000006</v>
      </c>
      <c r="C26" s="10">
        <v>6.1</v>
      </c>
    </row>
    <row r="27" spans="1:4" ht="15" thickBot="1" x14ac:dyDescent="0.35">
      <c r="A27" s="10" t="s">
        <v>40</v>
      </c>
      <c r="B27" s="10">
        <v>72</v>
      </c>
      <c r="C27" s="10">
        <v>6.1</v>
      </c>
    </row>
    <row r="28" spans="1:4" ht="15" thickBot="1" x14ac:dyDescent="0.35">
      <c r="A28" s="10" t="s">
        <v>41</v>
      </c>
      <c r="B28" s="10">
        <v>71.900000000000006</v>
      </c>
      <c r="C28" s="10">
        <v>6.1</v>
      </c>
    </row>
    <row r="29" spans="1:4" ht="15" thickBot="1" x14ac:dyDescent="0.35">
      <c r="A29" s="10" t="s">
        <v>42</v>
      </c>
      <c r="B29" s="10">
        <v>72.099999999999994</v>
      </c>
      <c r="C29" s="10">
        <v>5.9</v>
      </c>
    </row>
    <row r="30" spans="1:4" ht="15" thickBot="1" x14ac:dyDescent="0.35">
      <c r="A30" s="10" t="s">
        <v>43</v>
      </c>
      <c r="B30" s="10">
        <v>72.099999999999994</v>
      </c>
      <c r="C30" s="10">
        <v>6</v>
      </c>
    </row>
    <row r="31" spans="1:4" ht="15" thickBot="1" x14ac:dyDescent="0.35">
      <c r="A31" s="10" t="s">
        <v>44</v>
      </c>
      <c r="B31" s="10">
        <v>72.2</v>
      </c>
      <c r="C31" s="10">
        <v>6.3</v>
      </c>
    </row>
    <row r="32" spans="1:4" ht="15" thickBot="1" x14ac:dyDescent="0.35">
      <c r="A32" s="10" t="s">
        <v>45</v>
      </c>
      <c r="B32" s="10">
        <v>72.099999999999994</v>
      </c>
      <c r="C32" s="10">
        <v>6.1</v>
      </c>
    </row>
    <row r="33" spans="1:4" ht="15" thickBot="1" x14ac:dyDescent="0.35">
      <c r="A33" s="10" t="s">
        <v>46</v>
      </c>
      <c r="B33" s="10">
        <v>72.099999999999994</v>
      </c>
      <c r="C33" s="10">
        <v>6.2</v>
      </c>
    </row>
    <row r="34" spans="1:4" ht="15" thickBot="1" x14ac:dyDescent="0.35">
      <c r="A34" s="10" t="s">
        <v>47</v>
      </c>
      <c r="B34" s="10">
        <v>72.5</v>
      </c>
      <c r="C34" s="10">
        <v>5.9</v>
      </c>
    </row>
    <row r="35" spans="1:4" ht="15" thickBot="1" x14ac:dyDescent="0.35">
      <c r="A35" s="10" t="s">
        <v>48</v>
      </c>
      <c r="B35" s="10">
        <v>72.5</v>
      </c>
      <c r="C35" s="10">
        <v>5.8</v>
      </c>
    </row>
    <row r="36" spans="1:4" ht="15" thickBot="1" x14ac:dyDescent="0.35">
      <c r="A36" s="10" t="s">
        <v>49</v>
      </c>
      <c r="B36" s="10">
        <v>72.599999999999994</v>
      </c>
      <c r="C36" s="10">
        <v>5.7</v>
      </c>
      <c r="D36">
        <f>AVERAGE(C25:C36)</f>
        <v>6.041666666666667</v>
      </c>
    </row>
    <row r="37" spans="1:4" ht="15" thickBot="1" x14ac:dyDescent="0.35">
      <c r="A37" s="10" t="s">
        <v>50</v>
      </c>
      <c r="B37" s="10">
        <v>72.599999999999994</v>
      </c>
      <c r="C37" s="10">
        <v>6</v>
      </c>
    </row>
    <row r="38" spans="1:4" ht="15" thickBot="1" x14ac:dyDescent="0.35">
      <c r="A38" s="10" t="s">
        <v>51</v>
      </c>
      <c r="B38" s="10">
        <v>72.5</v>
      </c>
      <c r="C38" s="10">
        <v>5.7</v>
      </c>
    </row>
    <row r="39" spans="1:4" ht="15" thickBot="1" x14ac:dyDescent="0.35">
      <c r="A39" s="10" t="s">
        <v>52</v>
      </c>
      <c r="B39" s="10">
        <v>72.5</v>
      </c>
      <c r="C39" s="10">
        <v>5.6</v>
      </c>
    </row>
    <row r="40" spans="1:4" ht="15" thickBot="1" x14ac:dyDescent="0.35">
      <c r="A40" s="10" t="s">
        <v>53</v>
      </c>
      <c r="B40" s="10">
        <v>72.400000000000006</v>
      </c>
      <c r="C40" s="10">
        <v>5.7</v>
      </c>
    </row>
    <row r="41" spans="1:4" ht="15" thickBot="1" x14ac:dyDescent="0.35">
      <c r="A41" s="10" t="s">
        <v>54</v>
      </c>
      <c r="B41" s="10">
        <v>72.400000000000006</v>
      </c>
      <c r="C41" s="10">
        <v>5.7</v>
      </c>
    </row>
    <row r="42" spans="1:4" ht="15" thickBot="1" x14ac:dyDescent="0.35">
      <c r="A42" s="10" t="s">
        <v>55</v>
      </c>
      <c r="B42" s="10">
        <v>72.400000000000006</v>
      </c>
      <c r="C42" s="10">
        <v>5.7</v>
      </c>
    </row>
    <row r="43" spans="1:4" ht="15" thickBot="1" x14ac:dyDescent="0.35">
      <c r="A43" s="10" t="s">
        <v>56</v>
      </c>
      <c r="B43" s="10">
        <v>72.5</v>
      </c>
      <c r="C43" s="10">
        <v>5.7</v>
      </c>
    </row>
    <row r="44" spans="1:4" ht="15" thickBot="1" x14ac:dyDescent="0.35">
      <c r="A44" s="10" t="s">
        <v>57</v>
      </c>
      <c r="B44" s="10">
        <v>72.3</v>
      </c>
      <c r="C44" s="10">
        <v>5.6</v>
      </c>
    </row>
    <row r="45" spans="1:4" ht="15" thickBot="1" x14ac:dyDescent="0.35">
      <c r="A45" s="10" t="s">
        <v>58</v>
      </c>
      <c r="B45" s="10">
        <v>72.2</v>
      </c>
      <c r="C45" s="10">
        <v>5.6</v>
      </c>
    </row>
    <row r="46" spans="1:4" ht="15" thickBot="1" x14ac:dyDescent="0.35">
      <c r="A46" s="10" t="s">
        <v>59</v>
      </c>
      <c r="B46" s="10">
        <v>72.3</v>
      </c>
      <c r="C46" s="10">
        <v>5.6</v>
      </c>
    </row>
    <row r="47" spans="1:4" ht="15" thickBot="1" x14ac:dyDescent="0.35">
      <c r="A47" s="10" t="s">
        <v>60</v>
      </c>
      <c r="B47" s="10">
        <v>72.3</v>
      </c>
      <c r="C47" s="10">
        <v>5.8</v>
      </c>
    </row>
    <row r="48" spans="1:4" ht="15" thickBot="1" x14ac:dyDescent="0.35">
      <c r="A48" s="10" t="s">
        <v>61</v>
      </c>
      <c r="B48" s="10">
        <v>72.3</v>
      </c>
      <c r="C48" s="10">
        <v>5.8</v>
      </c>
      <c r="D48">
        <f>AVERAGE(C37:C48)</f>
        <v>5.708333333333333</v>
      </c>
    </row>
    <row r="49" spans="1:4" ht="15" thickBot="1" x14ac:dyDescent="0.35">
      <c r="A49" s="10" t="s">
        <v>62</v>
      </c>
      <c r="B49" s="10">
        <v>72.400000000000006</v>
      </c>
      <c r="C49" s="10">
        <v>5.7</v>
      </c>
    </row>
    <row r="50" spans="1:4" ht="15" thickBot="1" x14ac:dyDescent="0.35">
      <c r="A50" s="10" t="s">
        <v>63</v>
      </c>
      <c r="B50" s="10">
        <v>72.3</v>
      </c>
      <c r="C50" s="10">
        <v>5.8</v>
      </c>
    </row>
    <row r="51" spans="1:4" ht="15" thickBot="1" x14ac:dyDescent="0.35">
      <c r="A51" s="10" t="s">
        <v>64</v>
      </c>
      <c r="B51" s="10">
        <v>72.5</v>
      </c>
      <c r="C51" s="10">
        <v>5.8</v>
      </c>
    </row>
    <row r="52" spans="1:4" ht="15" thickBot="1" x14ac:dyDescent="0.35">
      <c r="A52" s="10" t="s">
        <v>65</v>
      </c>
      <c r="B52" s="10">
        <v>72.7</v>
      </c>
      <c r="C52" s="10">
        <v>5.6</v>
      </c>
    </row>
    <row r="53" spans="1:4" ht="15" thickBot="1" x14ac:dyDescent="0.35">
      <c r="A53" s="10" t="s">
        <v>66</v>
      </c>
      <c r="B53" s="10">
        <v>72.8</v>
      </c>
      <c r="C53" s="10">
        <v>5.5</v>
      </c>
    </row>
    <row r="54" spans="1:4" ht="15" thickBot="1" x14ac:dyDescent="0.35">
      <c r="A54" s="10" t="s">
        <v>67</v>
      </c>
      <c r="B54" s="10">
        <v>72.900000000000006</v>
      </c>
      <c r="C54" s="10">
        <v>5.6</v>
      </c>
    </row>
    <row r="55" spans="1:4" ht="15" thickBot="1" x14ac:dyDescent="0.35">
      <c r="A55" s="10" t="s">
        <v>68</v>
      </c>
      <c r="B55" s="10">
        <v>73</v>
      </c>
      <c r="C55" s="10">
        <v>5.6</v>
      </c>
    </row>
    <row r="56" spans="1:4" ht="15" thickBot="1" x14ac:dyDescent="0.35">
      <c r="A56" s="10" t="s">
        <v>69</v>
      </c>
      <c r="B56" s="10">
        <v>73.2</v>
      </c>
      <c r="C56" s="10">
        <v>5.5</v>
      </c>
    </row>
    <row r="57" spans="1:4" ht="15" thickBot="1" x14ac:dyDescent="0.35">
      <c r="A57" s="10" t="s">
        <v>70</v>
      </c>
      <c r="B57" s="10">
        <v>73.400000000000006</v>
      </c>
      <c r="C57" s="10">
        <v>5.5</v>
      </c>
    </row>
    <row r="58" spans="1:4" ht="15" thickBot="1" x14ac:dyDescent="0.35">
      <c r="A58" s="10" t="s">
        <v>71</v>
      </c>
      <c r="B58" s="10">
        <v>73.3</v>
      </c>
      <c r="C58" s="10">
        <v>5.4</v>
      </c>
    </row>
    <row r="59" spans="1:4" ht="15" thickBot="1" x14ac:dyDescent="0.35">
      <c r="A59" s="10" t="s">
        <v>72</v>
      </c>
      <c r="B59" s="10">
        <v>73.599999999999994</v>
      </c>
      <c r="C59" s="10">
        <v>5.4</v>
      </c>
    </row>
    <row r="60" spans="1:4" ht="15" thickBot="1" x14ac:dyDescent="0.35">
      <c r="A60" s="10" t="s">
        <v>73</v>
      </c>
      <c r="B60" s="10">
        <v>73.599999999999994</v>
      </c>
      <c r="C60" s="10">
        <v>5.6</v>
      </c>
      <c r="D60">
        <f>AVERAGE(C49:C60)</f>
        <v>5.583333333333333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Theft</vt:lpstr>
      <vt:lpstr>Sheet1</vt:lpstr>
      <vt:lpstr>Fraud</vt:lpstr>
      <vt:lpstr>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2019-05-24T07:05:59Z</dcterms:modified>
</cp:coreProperties>
</file>