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hartEx2.xml" ContentType="application/vnd.ms-office.chartex+xml"/>
  <Override PartName="/xl/charts/colors80.xml" ContentType="application/vnd.ms-office.chartcolorstyle+xml"/>
  <Override PartName="/xl/charts/style80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vas.a\Desktop\Carestino\"/>
    </mc:Choice>
  </mc:AlternateContent>
  <bookViews>
    <workbookView xWindow="1275" yWindow="465" windowWidth="28800" windowHeight="16440"/>
  </bookViews>
  <sheets>
    <sheet name="Ejemplo look &amp;feel" sheetId="1" r:id="rId1"/>
    <sheet name="Requerimiento" sheetId="2" r:id="rId2"/>
    <sheet name="datos para el req" sheetId="3" r:id="rId3"/>
  </sheets>
  <definedNames>
    <definedName name="_xlchart.v2.0" hidden="1">'datos para el req'!$P$77:$P$92</definedName>
    <definedName name="_xlchart.v2.1" hidden="1">'datos para el req'!$Q$76</definedName>
    <definedName name="_xlchart.v2.2" hidden="1">'datos para el req'!$Q$77:$Q$92</definedName>
    <definedName name="_xlchart.v2.3" hidden="1">'datos para el req'!$R$76</definedName>
    <definedName name="_xlchart.v2.4" hidden="1">'datos para el req'!$R$77:$R$92</definedName>
    <definedName name="_xlchart.v5.10" hidden="1">'datos para el req'!$R$53:$R$69</definedName>
    <definedName name="_xlchart.v5.11" hidden="1">'datos para el req'!$S$52</definedName>
    <definedName name="_xlchart.v5.12" hidden="1">'datos para el req'!$S$53:$S$69</definedName>
    <definedName name="_xlchart.v5.13" hidden="1">'datos para el req'!$T$52</definedName>
    <definedName name="_xlchart.v5.14" hidden="1">'datos para el req'!$T$53:$T$69</definedName>
    <definedName name="_xlchart.v5.5" hidden="1">'datos para el req'!$P$52</definedName>
    <definedName name="_xlchart.v5.6" hidden="1">'datos para el req'!$P$53:$P$69</definedName>
    <definedName name="_xlchart.v5.7" hidden="1">'datos para el req'!$Q$52</definedName>
    <definedName name="_xlchart.v5.8" hidden="1">'datos para el req'!$Q$53:$Q$69</definedName>
    <definedName name="_xlchart.v5.9" hidden="1">'datos para el req'!$R$52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2" i="3" l="1"/>
  <c r="R121" i="3"/>
  <c r="R69" i="3"/>
  <c r="T58" i="3" s="1"/>
  <c r="Q69" i="3"/>
  <c r="S53" i="3" s="1"/>
  <c r="T54" i="3"/>
  <c r="T55" i="3"/>
  <c r="T56" i="3"/>
  <c r="T57" i="3"/>
  <c r="T61" i="3"/>
  <c r="T62" i="3"/>
  <c r="T63" i="3"/>
  <c r="T64" i="3"/>
  <c r="T65" i="3"/>
  <c r="T66" i="3"/>
  <c r="T67" i="3"/>
  <c r="T68" i="3"/>
  <c r="S60" i="3"/>
  <c r="S65" i="3"/>
  <c r="S67" i="3"/>
  <c r="S68" i="3"/>
  <c r="W17" i="3"/>
  <c r="X12" i="3" s="1"/>
  <c r="S17" i="3"/>
  <c r="T13" i="3" s="1"/>
  <c r="T15" i="3" l="1"/>
  <c r="S58" i="3"/>
  <c r="T16" i="3"/>
  <c r="S57" i="3"/>
  <c r="T12" i="3"/>
  <c r="X14" i="3"/>
  <c r="T60" i="3"/>
  <c r="T14" i="3"/>
  <c r="T59" i="3"/>
  <c r="X13" i="3"/>
  <c r="S59" i="3"/>
  <c r="T53" i="3"/>
  <c r="S66" i="3"/>
  <c r="S61" i="3"/>
  <c r="S64" i="3"/>
  <c r="S56" i="3"/>
  <c r="S63" i="3"/>
  <c r="S55" i="3"/>
  <c r="S62" i="3"/>
  <c r="S54" i="3"/>
  <c r="X15" i="3"/>
  <c r="X16" i="3"/>
</calcChain>
</file>

<file path=xl/sharedStrings.xml><?xml version="1.0" encoding="utf-8"?>
<sst xmlns="http://schemas.openxmlformats.org/spreadsheetml/2006/main" count="138" uniqueCount="66">
  <si>
    <t>Revenue and profitability</t>
  </si>
  <si>
    <t xml:space="preserve">Today </t>
  </si>
  <si>
    <t>Monthly gross sale</t>
  </si>
  <si>
    <t>Tienda Cordoba</t>
  </si>
  <si>
    <t>Tienda Rosario</t>
  </si>
  <si>
    <t>Tienda Belgrano</t>
  </si>
  <si>
    <t>Tienda Lomas de Zamora</t>
  </si>
  <si>
    <t>Tienda San Miguel</t>
  </si>
  <si>
    <t>Tienda Balvanera</t>
  </si>
  <si>
    <t>Tienda Morón</t>
  </si>
  <si>
    <t>Tienda Devoto</t>
  </si>
  <si>
    <t>Tienda Recoleta</t>
  </si>
  <si>
    <t>Tienda Martinez</t>
  </si>
  <si>
    <t>Tienda Quilmes</t>
  </si>
  <si>
    <t>Tienda Balvanera OUTLET</t>
  </si>
  <si>
    <r>
      <t>$17.316,50</t>
    </r>
    <r>
      <rPr>
        <sz val="14"/>
        <color rgb="FF444444"/>
        <rFont val="Arial"/>
        <family val="2"/>
      </rPr>
      <t> </t>
    </r>
    <r>
      <rPr>
        <b/>
        <sz val="12"/>
        <color rgb="FFF9F9F9"/>
        <rFont val="Arial"/>
        <family val="2"/>
      </rPr>
      <t>3 ventas</t>
    </r>
    <r>
      <rPr>
        <sz val="14"/>
        <color rgb="FF444444"/>
        <rFont val="Arial"/>
        <family val="2"/>
      </rPr>
      <t> </t>
    </r>
    <r>
      <rPr>
        <b/>
        <sz val="12"/>
        <color rgb="FFF9F9F9"/>
        <rFont val="Arial"/>
        <family val="2"/>
      </rPr>
      <t>T.P. $5.772,17</t>
    </r>
  </si>
  <si>
    <r>
      <t>$0,00</t>
    </r>
    <r>
      <rPr>
        <sz val="14"/>
        <color rgb="FF444444"/>
        <rFont val="Arial"/>
        <family val="2"/>
      </rPr>
      <t> </t>
    </r>
    <r>
      <rPr>
        <b/>
        <sz val="12"/>
        <color rgb="FFF9F9F9"/>
        <rFont val="Arial"/>
        <family val="2"/>
      </rPr>
      <t>0 ventas</t>
    </r>
    <r>
      <rPr>
        <sz val="14"/>
        <color rgb="FF444444"/>
        <rFont val="Arial"/>
        <family val="2"/>
      </rPr>
      <t> </t>
    </r>
  </si>
  <si>
    <t xml:space="preserve">Venta mensual </t>
  </si>
  <si>
    <t>Venta hoy</t>
  </si>
  <si>
    <t>Mercadolibre</t>
  </si>
  <si>
    <t>Online</t>
  </si>
  <si>
    <t>Retail Store</t>
  </si>
  <si>
    <t>Resellers</t>
  </si>
  <si>
    <t>Wholesalers</t>
  </si>
  <si>
    <t>Canales</t>
  </si>
  <si>
    <t xml:space="preserve">Venta </t>
  </si>
  <si>
    <t xml:space="preserve">Peso canal </t>
  </si>
  <si>
    <t>Sale per monthly channel</t>
  </si>
  <si>
    <t>Sale by channel today</t>
  </si>
  <si>
    <t>Monthly and daily store sales</t>
  </si>
  <si>
    <t>COCHECITOS</t>
  </si>
  <si>
    <t>SILLAS DE COMER</t>
  </si>
  <si>
    <t>BAÑO</t>
  </si>
  <si>
    <t>CUNAS Y CAMA</t>
  </si>
  <si>
    <t>ACCESORIOS CUNAS</t>
  </si>
  <si>
    <t>DIVERSION</t>
  </si>
  <si>
    <t>BUTACAS</t>
  </si>
  <si>
    <t>PUERICULTURA</t>
  </si>
  <si>
    <t>TEXTIL</t>
  </si>
  <si>
    <t>OTROS</t>
  </si>
  <si>
    <t>BOLSOS Y MOCHILAS</t>
  </si>
  <si>
    <t>PARTES</t>
  </si>
  <si>
    <t>MECEDORAS</t>
  </si>
  <si>
    <t>PELUCHES VARIOS</t>
  </si>
  <si>
    <t>ACCESORIOS COCHECITOS</t>
  </si>
  <si>
    <t>ROPITA</t>
  </si>
  <si>
    <t>Categorias</t>
  </si>
  <si>
    <t>Unidades</t>
  </si>
  <si>
    <t>Volumen</t>
  </si>
  <si>
    <t xml:space="preserve">Total </t>
  </si>
  <si>
    <t>Sale by province</t>
  </si>
  <si>
    <t xml:space="preserve">Cordoba </t>
  </si>
  <si>
    <t xml:space="preserve">La plata </t>
  </si>
  <si>
    <t xml:space="preserve">Tucuman </t>
  </si>
  <si>
    <t xml:space="preserve">Santa fe </t>
  </si>
  <si>
    <t xml:space="preserve">Neuquen </t>
  </si>
  <si>
    <t>Provincias</t>
  </si>
  <si>
    <t xml:space="preserve">$ Venta </t>
  </si>
  <si>
    <t xml:space="preserve">% </t>
  </si>
  <si>
    <t>Buenos Aires</t>
  </si>
  <si>
    <t>Sales budget</t>
  </si>
  <si>
    <t xml:space="preserve">Gross sale </t>
  </si>
  <si>
    <t>Estimation of sale</t>
  </si>
  <si>
    <t>Sales</t>
  </si>
  <si>
    <t xml:space="preserve">$ </t>
  </si>
  <si>
    <t xml:space="preserve">Sales budget compliance Mayo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</si>
</sst>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5"/>
      <color theme="1"/>
      <name val="Malgun Gothic"/>
      <family val="2"/>
      <charset val="129"/>
    </font>
    <font>
      <sz val="12"/>
      <color theme="1"/>
      <name val="Malgun Gothic"/>
      <family val="2"/>
      <charset val="129"/>
    </font>
    <font>
      <sz val="14"/>
      <color rgb="FF444444"/>
      <name val="Arial"/>
      <family val="2"/>
    </font>
    <font>
      <b/>
      <sz val="12"/>
      <color rgb="FFF9F9F9"/>
      <name val="Arial"/>
      <family val="2"/>
    </font>
    <font>
      <b/>
      <sz val="12"/>
      <color rgb="FFFFFFF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5"/>
      <color theme="1"/>
      <name val="Malgun Gothic"/>
      <family val="2"/>
      <charset val="129"/>
    </font>
    <font>
      <b/>
      <sz val="14"/>
      <color rgb="FF444444"/>
      <name val="Arial"/>
      <family val="2"/>
    </font>
    <font>
      <sz val="10"/>
      <color rgb="FF444444"/>
      <name val="Kohinoor Bangla"/>
      <family val="2"/>
    </font>
    <font>
      <b/>
      <sz val="10"/>
      <color rgb="FF444444"/>
      <name val="Kohinoor Bangla"/>
      <family val="2"/>
    </font>
    <font>
      <sz val="10"/>
      <color theme="0"/>
      <name val="Kohinoor Bangla"/>
      <family val="2"/>
    </font>
    <font>
      <b/>
      <sz val="10"/>
      <color theme="0"/>
      <name val="Kohinoor Bangla"/>
      <family val="2"/>
    </font>
    <font>
      <sz val="12"/>
      <color rgb="FF444444"/>
      <name val="Kohinoor Bangl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0" fillId="3" borderId="0" xfId="0" applyFill="1"/>
    <xf numFmtId="0" fontId="7" fillId="0" borderId="0" xfId="0" applyFont="1"/>
    <xf numFmtId="0" fontId="8" fillId="0" borderId="0" xfId="0" applyFont="1"/>
    <xf numFmtId="165" fontId="0" fillId="0" borderId="0" xfId="1" applyFont="1"/>
    <xf numFmtId="165" fontId="9" fillId="0" borderId="0" xfId="1" applyFont="1" applyAlignment="1"/>
    <xf numFmtId="0" fontId="0" fillId="0" borderId="0" xfId="0" applyFont="1"/>
    <xf numFmtId="165" fontId="10" fillId="0" borderId="0" xfId="1" applyFont="1" applyAlignment="1"/>
    <xf numFmtId="166" fontId="0" fillId="0" borderId="0" xfId="1" applyNumberFormat="1" applyFont="1"/>
    <xf numFmtId="166" fontId="10" fillId="0" borderId="0" xfId="1" applyNumberFormat="1" applyFont="1" applyAlignment="1"/>
    <xf numFmtId="165" fontId="11" fillId="0" borderId="0" xfId="1" applyFont="1" applyAlignment="1"/>
    <xf numFmtId="165" fontId="1" fillId="0" borderId="0" xfId="1" applyFont="1"/>
    <xf numFmtId="0" fontId="0" fillId="5" borderId="0" xfId="0" applyFill="1"/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2" fillId="2" borderId="0" xfId="0" applyFont="1" applyFill="1"/>
    <xf numFmtId="10" fontId="13" fillId="0" borderId="0" xfId="0" applyNumberFormat="1" applyFont="1"/>
    <xf numFmtId="166" fontId="0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9" fontId="7" fillId="0" borderId="0" xfId="2" applyFont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top"/>
    </xf>
    <xf numFmtId="0" fontId="3" fillId="6" borderId="3" xfId="0" applyFont="1" applyFill="1" applyBorder="1" applyAlignment="1">
      <alignment horizontal="center" vertical="top"/>
    </xf>
    <xf numFmtId="166" fontId="3" fillId="6" borderId="3" xfId="1" applyNumberFormat="1" applyFont="1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164" fontId="14" fillId="2" borderId="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164" fontId="14" fillId="2" borderId="8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6" borderId="0" xfId="1" applyNumberFormat="1" applyFont="1" applyFill="1" applyAlignment="1">
      <alignment horizontal="center" vertical="center"/>
    </xf>
    <xf numFmtId="166" fontId="3" fillId="6" borderId="0" xfId="1" applyNumberFormat="1" applyFont="1" applyFill="1" applyAlignment="1">
      <alignment horizontal="center" vertical="center"/>
    </xf>
    <xf numFmtId="9" fontId="15" fillId="2" borderId="0" xfId="2" applyFont="1" applyFill="1" applyBorder="1" applyAlignment="1">
      <alignment horizontal="center"/>
    </xf>
    <xf numFmtId="9" fontId="15" fillId="2" borderId="6" xfId="2" applyFont="1" applyFill="1" applyBorder="1" applyAlignment="1">
      <alignment horizontal="center"/>
    </xf>
    <xf numFmtId="9" fontId="15" fillId="2" borderId="8" xfId="2" applyFont="1" applyFill="1" applyBorder="1" applyAlignment="1">
      <alignment horizontal="center"/>
    </xf>
    <xf numFmtId="9" fontId="15" fillId="2" borderId="9" xfId="2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4" fontId="3" fillId="6" borderId="8" xfId="1" applyNumberFormat="1" applyFont="1" applyFill="1" applyBorder="1" applyAlignment="1">
      <alignment horizontal="center" vertical="center"/>
    </xf>
    <xf numFmtId="166" fontId="3" fillId="6" borderId="8" xfId="1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top"/>
    </xf>
    <xf numFmtId="166" fontId="3" fillId="2" borderId="0" xfId="1" applyNumberFormat="1" applyFont="1" applyFill="1" applyBorder="1" applyAlignment="1">
      <alignment horizontal="center" vertical="top"/>
    </xf>
    <xf numFmtId="0" fontId="1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0" fontId="14" fillId="2" borderId="10" xfId="2" applyNumberFormat="1" applyFont="1" applyFill="1" applyBorder="1" applyAlignment="1">
      <alignment horizontal="center"/>
    </xf>
    <xf numFmtId="10" fontId="14" fillId="2" borderId="11" xfId="2" applyNumberFormat="1" applyFont="1" applyFill="1" applyBorder="1" applyAlignment="1">
      <alignment horizontal="center"/>
    </xf>
    <xf numFmtId="166" fontId="14" fillId="2" borderId="5" xfId="1" applyNumberFormat="1" applyFont="1" applyFill="1" applyBorder="1" applyAlignment="1">
      <alignment horizontal="center"/>
    </xf>
    <xf numFmtId="166" fontId="14" fillId="2" borderId="7" xfId="1" applyNumberFormat="1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5" fillId="2" borderId="0" xfId="0" applyFont="1" applyFill="1" applyAlignment="1">
      <alignment vertical="top" wrapText="1"/>
    </xf>
    <xf numFmtId="0" fontId="18" fillId="2" borderId="5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top" wrapText="1"/>
    </xf>
    <xf numFmtId="166" fontId="18" fillId="2" borderId="5" xfId="1" applyNumberFormat="1" applyFont="1" applyFill="1" applyBorder="1" applyAlignment="1">
      <alignment horizontal="center"/>
    </xf>
    <xf numFmtId="166" fontId="18" fillId="2" borderId="6" xfId="1" applyNumberFormat="1" applyFont="1" applyFill="1" applyBorder="1" applyAlignment="1">
      <alignment horizontal="center"/>
    </xf>
    <xf numFmtId="166" fontId="18" fillId="2" borderId="7" xfId="1" applyNumberFormat="1" applyFont="1" applyFill="1" applyBorder="1" applyAlignment="1">
      <alignment horizontal="center"/>
    </xf>
    <xf numFmtId="166" fontId="18" fillId="2" borderId="9" xfId="1" applyNumberFormat="1" applyFont="1" applyFill="1" applyBorder="1" applyAlignment="1">
      <alignment horizontal="center"/>
    </xf>
    <xf numFmtId="10" fontId="18" fillId="2" borderId="5" xfId="2" applyNumberFormat="1" applyFont="1" applyFill="1" applyBorder="1" applyAlignment="1">
      <alignment horizontal="center"/>
    </xf>
    <xf numFmtId="10" fontId="18" fillId="2" borderId="6" xfId="2" applyNumberFormat="1" applyFont="1" applyFill="1" applyBorder="1" applyAlignment="1">
      <alignment horizontal="center"/>
    </xf>
    <xf numFmtId="10" fontId="18" fillId="2" borderId="7" xfId="2" applyNumberFormat="1" applyFont="1" applyFill="1" applyBorder="1" applyAlignment="1">
      <alignment horizontal="center"/>
    </xf>
    <xf numFmtId="10" fontId="18" fillId="2" borderId="9" xfId="2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17" fillId="6" borderId="13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6" fontId="12" fillId="4" borderId="0" xfId="1" applyNumberFormat="1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28527171808443"/>
          <c:y val="7.57582483397629E-3"/>
          <c:w val="0.72967101243492105"/>
          <c:h val="0.9767337807606264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09797913160595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C9B-DD4A-A0AC-B94EC1939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el req'!$D$40:$Z$40</c:f>
              <c:strCache>
                <c:ptCount val="23"/>
                <c:pt idx="0">
                  <c:v>Tienda Cordoba</c:v>
                </c:pt>
                <c:pt idx="2">
                  <c:v>Tienda Rosario</c:v>
                </c:pt>
                <c:pt idx="4">
                  <c:v>Tienda Belgrano</c:v>
                </c:pt>
                <c:pt idx="6">
                  <c:v>Tienda Lomas de Zamora</c:v>
                </c:pt>
                <c:pt idx="8">
                  <c:v>Tienda San Miguel</c:v>
                </c:pt>
                <c:pt idx="10">
                  <c:v>Tienda Balvanera</c:v>
                </c:pt>
                <c:pt idx="12">
                  <c:v>Tienda Morón</c:v>
                </c:pt>
                <c:pt idx="14">
                  <c:v>Tienda Devoto</c:v>
                </c:pt>
                <c:pt idx="16">
                  <c:v>Tienda Recoleta</c:v>
                </c:pt>
                <c:pt idx="18">
                  <c:v>Tienda Martinez</c:v>
                </c:pt>
                <c:pt idx="20">
                  <c:v>Tienda Quilmes</c:v>
                </c:pt>
                <c:pt idx="22">
                  <c:v>Tienda Balvanera OUTLET</c:v>
                </c:pt>
              </c:strCache>
            </c:strRef>
          </c:cat>
          <c:val>
            <c:numRef>
              <c:f>'datos para el req'!$D$41:$Z$41</c:f>
              <c:numCache>
                <c:formatCode>_("$"\ * #,##0_);_("$"\ * \(#,##0\);_("$"\ * "-"??_);_(@_)</c:formatCode>
                <c:ptCount val="23"/>
                <c:pt idx="0">
                  <c:v>12414124</c:v>
                </c:pt>
                <c:pt idx="2">
                  <c:v>11412414</c:v>
                </c:pt>
                <c:pt idx="4">
                  <c:v>3453453</c:v>
                </c:pt>
                <c:pt idx="6">
                  <c:v>12123123</c:v>
                </c:pt>
                <c:pt idx="8">
                  <c:v>5515125</c:v>
                </c:pt>
                <c:pt idx="10">
                  <c:v>5121261</c:v>
                </c:pt>
                <c:pt idx="12">
                  <c:v>4612134</c:v>
                </c:pt>
                <c:pt idx="14">
                  <c:v>6564533</c:v>
                </c:pt>
                <c:pt idx="16">
                  <c:v>2425456</c:v>
                </c:pt>
                <c:pt idx="18">
                  <c:v>3432331</c:v>
                </c:pt>
                <c:pt idx="20">
                  <c:v>4446666</c:v>
                </c:pt>
                <c:pt idx="22">
                  <c:v>2345556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B-DD4A-A0AC-B94EC1939C15}"/>
            </c:ext>
          </c:extLst>
        </c:ser>
        <c:ser>
          <c:idx val="1"/>
          <c:order val="1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el req'!$D$40:$Z$40</c:f>
              <c:strCache>
                <c:ptCount val="23"/>
                <c:pt idx="0">
                  <c:v>Tienda Cordoba</c:v>
                </c:pt>
                <c:pt idx="2">
                  <c:v>Tienda Rosario</c:v>
                </c:pt>
                <c:pt idx="4">
                  <c:v>Tienda Belgrano</c:v>
                </c:pt>
                <c:pt idx="6">
                  <c:v>Tienda Lomas de Zamora</c:v>
                </c:pt>
                <c:pt idx="8">
                  <c:v>Tienda San Miguel</c:v>
                </c:pt>
                <c:pt idx="10">
                  <c:v>Tienda Balvanera</c:v>
                </c:pt>
                <c:pt idx="12">
                  <c:v>Tienda Morón</c:v>
                </c:pt>
                <c:pt idx="14">
                  <c:v>Tienda Devoto</c:v>
                </c:pt>
                <c:pt idx="16">
                  <c:v>Tienda Recoleta</c:v>
                </c:pt>
                <c:pt idx="18">
                  <c:v>Tienda Martinez</c:v>
                </c:pt>
                <c:pt idx="20">
                  <c:v>Tienda Quilmes</c:v>
                </c:pt>
                <c:pt idx="22">
                  <c:v>Tienda Balvanera OUTLET</c:v>
                </c:pt>
              </c:strCache>
            </c:strRef>
          </c:cat>
          <c:val>
            <c:numRef>
              <c:f>'datos para el req'!$D$42:$Z$42</c:f>
              <c:numCache>
                <c:formatCode>_("$"\ * #,##0_);_("$"\ * \(#,##0\);_("$"\ * "-"??_);_(@_)</c:formatCode>
                <c:ptCount val="23"/>
                <c:pt idx="0">
                  <c:v>21455</c:v>
                </c:pt>
                <c:pt idx="2">
                  <c:v>12334</c:v>
                </c:pt>
                <c:pt idx="4">
                  <c:v>32333</c:v>
                </c:pt>
                <c:pt idx="6">
                  <c:v>21223</c:v>
                </c:pt>
                <c:pt idx="8">
                  <c:v>56332</c:v>
                </c:pt>
                <c:pt idx="10">
                  <c:v>23432</c:v>
                </c:pt>
                <c:pt idx="12">
                  <c:v>21456</c:v>
                </c:pt>
                <c:pt idx="14">
                  <c:v>65453</c:v>
                </c:pt>
                <c:pt idx="16">
                  <c:v>12343</c:v>
                </c:pt>
                <c:pt idx="18">
                  <c:v>22324</c:v>
                </c:pt>
                <c:pt idx="20">
                  <c:v>32424</c:v>
                </c:pt>
                <c:pt idx="22">
                  <c:v>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B-DD4A-A0AC-B94EC193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1251456"/>
        <c:axId val="1651334704"/>
      </c:barChart>
      <c:catAx>
        <c:axId val="16512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1334704"/>
        <c:crosses val="autoZero"/>
        <c:auto val="1"/>
        <c:lblAlgn val="ctr"/>
        <c:lblOffset val="100"/>
        <c:noMultiLvlLbl val="0"/>
      </c:catAx>
      <c:valAx>
        <c:axId val="1651334704"/>
        <c:scaling>
          <c:orientation val="minMax"/>
        </c:scaling>
        <c:delete val="1"/>
        <c:axPos val="b"/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16512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para el req'!$S$11</c:f>
              <c:strCache>
                <c:ptCount val="1"/>
                <c:pt idx="0">
                  <c:v>Venta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2D-9D4E-B2C5-B44AA217479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2D-9D4E-B2C5-B44AA21747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2D-9D4E-B2C5-B44AA21747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2D-9D4E-B2C5-B44AA2174798}"/>
              </c:ext>
            </c:extLst>
          </c:dPt>
          <c:dLbls>
            <c:dLbl>
              <c:idx val="0"/>
              <c:layout>
                <c:manualLayout>
                  <c:x val="-1.2539184952978287E-3"/>
                  <c:y val="5.71428732122815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82D-9D4E-B2C5-B44AA2174798}"/>
                </c:ext>
              </c:extLst>
            </c:dLbl>
            <c:dLbl>
              <c:idx val="1"/>
              <c:layout>
                <c:manualLayout>
                  <c:x val="0"/>
                  <c:y val="5.71428732122815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82D-9D4E-B2C5-B44AA2174798}"/>
                </c:ext>
              </c:extLst>
            </c:dLbl>
            <c:dLbl>
              <c:idx val="2"/>
              <c:layout>
                <c:manualLayout>
                  <c:x val="-2.5078369905956114E-3"/>
                  <c:y val="7.14285915153518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82D-9D4E-B2C5-B44AA2174798}"/>
                </c:ext>
              </c:extLst>
            </c:dLbl>
            <c:dLbl>
              <c:idx val="3"/>
              <c:layout>
                <c:manualLayout>
                  <c:x val="-2.5078369905956114E-3"/>
                  <c:y val="6.42857323638167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82D-9D4E-B2C5-B44AA2174798}"/>
                </c:ext>
              </c:extLst>
            </c:dLbl>
            <c:dLbl>
              <c:idx val="4"/>
              <c:layout>
                <c:manualLayout>
                  <c:x val="-9.1952960740056625E-17"/>
                  <c:y val="7.8571450666887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82D-9D4E-B2C5-B44AA2174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req'!$R$12:$R$16</c:f>
              <c:strCache>
                <c:ptCount val="5"/>
                <c:pt idx="0">
                  <c:v>Mercadolibre</c:v>
                </c:pt>
                <c:pt idx="1">
                  <c:v>Resellers</c:v>
                </c:pt>
                <c:pt idx="2">
                  <c:v>Wholesalers</c:v>
                </c:pt>
                <c:pt idx="3">
                  <c:v>Retail Store</c:v>
                </c:pt>
                <c:pt idx="4">
                  <c:v>Online</c:v>
                </c:pt>
              </c:strCache>
            </c:strRef>
          </c:cat>
          <c:val>
            <c:numRef>
              <c:f>'datos para el req'!$S$12:$S$16</c:f>
              <c:numCache>
                <c:formatCode>_("$"\ * #,##0_);_("$"\ * \(#,##0\);_("$"\ * "-"??_);_(@_)</c:formatCode>
                <c:ptCount val="5"/>
                <c:pt idx="0">
                  <c:v>5465456</c:v>
                </c:pt>
                <c:pt idx="1">
                  <c:v>3456754</c:v>
                </c:pt>
                <c:pt idx="2">
                  <c:v>2134545</c:v>
                </c:pt>
                <c:pt idx="3">
                  <c:v>19878765</c:v>
                </c:pt>
                <c:pt idx="4">
                  <c:v>21456432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2D-9D4E-B2C5-B44AA217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791888"/>
        <c:axId val="1643929344"/>
      </c:barChart>
      <c:lineChart>
        <c:grouping val="standard"/>
        <c:varyColors val="0"/>
        <c:ser>
          <c:idx val="1"/>
          <c:order val="1"/>
          <c:tx>
            <c:strRef>
              <c:f>'datos para el req'!$T$11</c:f>
              <c:strCache>
                <c:ptCount val="1"/>
                <c:pt idx="0">
                  <c:v>Peso canal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977075650353832E-2"/>
                  <c:y val="-3.6630028754938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82D-9D4E-B2C5-B44AA2174798}"/>
                </c:ext>
              </c:extLst>
            </c:dLbl>
            <c:dLbl>
              <c:idx val="1"/>
              <c:layout>
                <c:manualLayout>
                  <c:x val="-3.4266420811322633E-2"/>
                  <c:y val="-3.2967133374539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82D-9D4E-B2C5-B44AA2174798}"/>
                </c:ext>
              </c:extLst>
            </c:dLbl>
            <c:dLbl>
              <c:idx val="2"/>
              <c:layout>
                <c:manualLayout>
                  <c:x val="-2.6671484102461875E-2"/>
                  <c:y val="-3.6380102657816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82D-9D4E-B2C5-B44AA2174798}"/>
                </c:ext>
              </c:extLst>
            </c:dLbl>
            <c:dLbl>
              <c:idx val="3"/>
              <c:layout>
                <c:manualLayout>
                  <c:x val="-3.2913784511113327E-2"/>
                  <c:y val="-1.048883394695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82D-9D4E-B2C5-B44AA2174798}"/>
                </c:ext>
              </c:extLst>
            </c:dLbl>
            <c:dLbl>
              <c:idx val="4"/>
              <c:layout>
                <c:manualLayout>
                  <c:x val="-3.2084421409349147E-2"/>
                  <c:y val="1.3401951035983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82D-9D4E-B2C5-B44AA2174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req'!$R$12:$R$16</c:f>
              <c:strCache>
                <c:ptCount val="5"/>
                <c:pt idx="0">
                  <c:v>Mercadolibre</c:v>
                </c:pt>
                <c:pt idx="1">
                  <c:v>Resellers</c:v>
                </c:pt>
                <c:pt idx="2">
                  <c:v>Wholesalers</c:v>
                </c:pt>
                <c:pt idx="3">
                  <c:v>Retail Store</c:v>
                </c:pt>
                <c:pt idx="4">
                  <c:v>Online</c:v>
                </c:pt>
              </c:strCache>
            </c:strRef>
          </c:cat>
          <c:val>
            <c:numRef>
              <c:f>'datos para el req'!$T$12:$T$16</c:f>
              <c:numCache>
                <c:formatCode>0.00%</c:formatCode>
                <c:ptCount val="5"/>
                <c:pt idx="0">
                  <c:v>0.10431861748537256</c:v>
                </c:pt>
                <c:pt idx="1">
                  <c:v>6.5978721312006092E-2</c:v>
                </c:pt>
                <c:pt idx="2">
                  <c:v>4.0741849053457679E-2</c:v>
                </c:pt>
                <c:pt idx="3">
                  <c:v>0.37942401916996715</c:v>
                </c:pt>
                <c:pt idx="4">
                  <c:v>0.40953679297919648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2D-9D4E-B2C5-B44AA217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71040"/>
        <c:axId val="1649576656"/>
      </c:lineChart>
      <c:catAx>
        <c:axId val="16777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3929344"/>
        <c:crosses val="autoZero"/>
        <c:auto val="1"/>
        <c:lblAlgn val="ctr"/>
        <c:lblOffset val="100"/>
        <c:noMultiLvlLbl val="0"/>
      </c:catAx>
      <c:valAx>
        <c:axId val="1643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791888"/>
        <c:crosses val="autoZero"/>
        <c:crossBetween val="between"/>
      </c:valAx>
      <c:valAx>
        <c:axId val="1649576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2071040"/>
        <c:crosses val="max"/>
        <c:crossBetween val="between"/>
      </c:valAx>
      <c:catAx>
        <c:axId val="16820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57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25923023230184E-2"/>
          <c:y val="2.4400000000000002E-2"/>
          <c:w val="0.87519760963005599"/>
          <c:h val="0.73259247594050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para el req'!$W$11</c:f>
              <c:strCache>
                <c:ptCount val="1"/>
                <c:pt idx="0">
                  <c:v>Venta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FF-B949-83E6-ACDB061262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FF-B949-83E6-ACDB061262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FF-B949-83E6-ACDB0612628C}"/>
              </c:ext>
            </c:extLst>
          </c:dPt>
          <c:dLbls>
            <c:dLbl>
              <c:idx val="0"/>
              <c:layout>
                <c:manualLayout>
                  <c:x val="0"/>
                  <c:y val="7.1111111111111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7FF-B949-83E6-ACDB0612628C}"/>
                </c:ext>
              </c:extLst>
            </c:dLbl>
            <c:dLbl>
              <c:idx val="1"/>
              <c:layout>
                <c:manualLayout>
                  <c:x val="0"/>
                  <c:y val="9.3333333333333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7FF-B949-83E6-ACDB0612628C}"/>
                </c:ext>
              </c:extLst>
            </c:dLbl>
            <c:dLbl>
              <c:idx val="2"/>
              <c:layout>
                <c:manualLayout>
                  <c:x val="-4.9766718506998441E-3"/>
                  <c:y val="0.11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7FF-B949-83E6-ACDB0612628C}"/>
                </c:ext>
              </c:extLst>
            </c:dLbl>
            <c:dLbl>
              <c:idx val="3"/>
              <c:layout>
                <c:manualLayout>
                  <c:x val="-9.1237929941144833E-17"/>
                  <c:y val="0.10222222222222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7FF-B949-83E6-ACDB0612628C}"/>
                </c:ext>
              </c:extLst>
            </c:dLbl>
            <c:dLbl>
              <c:idx val="4"/>
              <c:layout>
                <c:manualLayout>
                  <c:x val="1.2441679626747787E-3"/>
                  <c:y val="0.111111111111111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7FF-B949-83E6-ACDB06126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req'!$V$12:$V$16</c:f>
              <c:strCache>
                <c:ptCount val="5"/>
                <c:pt idx="0">
                  <c:v>Mercadolibre</c:v>
                </c:pt>
                <c:pt idx="1">
                  <c:v>Resellers</c:v>
                </c:pt>
                <c:pt idx="2">
                  <c:v>Wholesalers</c:v>
                </c:pt>
                <c:pt idx="3">
                  <c:v>Retail Store</c:v>
                </c:pt>
                <c:pt idx="4">
                  <c:v>Online</c:v>
                </c:pt>
              </c:strCache>
            </c:strRef>
          </c:cat>
          <c:val>
            <c:numRef>
              <c:f>'datos para el req'!$W$12:$W$16</c:f>
              <c:numCache>
                <c:formatCode>_("$"\ * #,##0_);_("$"\ * \(#,##0\);_("$"\ * "-"??_);_(@_)</c:formatCode>
                <c:ptCount val="5"/>
                <c:pt idx="0">
                  <c:v>0</c:v>
                </c:pt>
                <c:pt idx="1">
                  <c:v>400000</c:v>
                </c:pt>
                <c:pt idx="2">
                  <c:v>200000</c:v>
                </c:pt>
                <c:pt idx="3">
                  <c:v>354444</c:v>
                </c:pt>
                <c:pt idx="4">
                  <c:v>135678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FF-B949-83E6-ACDB0612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791888"/>
        <c:axId val="1643929344"/>
      </c:barChart>
      <c:lineChart>
        <c:grouping val="standard"/>
        <c:varyColors val="0"/>
        <c:ser>
          <c:idx val="1"/>
          <c:order val="1"/>
          <c:tx>
            <c:strRef>
              <c:f>'datos para el req'!$X$11</c:f>
              <c:strCache>
                <c:ptCount val="1"/>
                <c:pt idx="0">
                  <c:v>Peso canal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74183514774516E-2"/>
                  <c:y val="-9.3333333333333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7FF-B949-83E6-ACDB0612628C}"/>
                </c:ext>
              </c:extLst>
            </c:dLbl>
            <c:dLbl>
              <c:idx val="1"/>
              <c:layout>
                <c:manualLayout>
                  <c:x val="-3.110419906687403E-2"/>
                  <c:y val="-2.2222222222222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7FF-B949-83E6-ACDB0612628C}"/>
                </c:ext>
              </c:extLst>
            </c:dLbl>
            <c:dLbl>
              <c:idx val="2"/>
              <c:layout>
                <c:manualLayout>
                  <c:x val="-2.1150855365474338E-2"/>
                  <c:y val="-3.555555555555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7FF-B949-83E6-ACDB0612628C}"/>
                </c:ext>
              </c:extLst>
            </c:dLbl>
            <c:dLbl>
              <c:idx val="3"/>
              <c:layout>
                <c:manualLayout>
                  <c:x val="-2.8615863141524197E-2"/>
                  <c:y val="-3.111111111111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7FF-B949-83E6-ACDB0612628C}"/>
                </c:ext>
              </c:extLst>
            </c:dLbl>
            <c:dLbl>
              <c:idx val="4"/>
              <c:layout>
                <c:manualLayout>
                  <c:x val="-2.4883359253499406E-2"/>
                  <c:y val="-3.111111111111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7FF-B949-83E6-ACDB06126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req'!$V$12:$V$16</c:f>
              <c:strCache>
                <c:ptCount val="5"/>
                <c:pt idx="0">
                  <c:v>Mercadolibre</c:v>
                </c:pt>
                <c:pt idx="1">
                  <c:v>Resellers</c:v>
                </c:pt>
                <c:pt idx="2">
                  <c:v>Wholesalers</c:v>
                </c:pt>
                <c:pt idx="3">
                  <c:v>Retail Store</c:v>
                </c:pt>
                <c:pt idx="4">
                  <c:v>Online</c:v>
                </c:pt>
              </c:strCache>
            </c:strRef>
          </c:cat>
          <c:val>
            <c:numRef>
              <c:f>'datos para el req'!$X$12:$X$16</c:f>
              <c:numCache>
                <c:formatCode>0.00%</c:formatCode>
                <c:ptCount val="5"/>
                <c:pt idx="0">
                  <c:v>0</c:v>
                </c:pt>
                <c:pt idx="1">
                  <c:v>0.36693140767730587</c:v>
                </c:pt>
                <c:pt idx="2">
                  <c:v>0.18346570383865293</c:v>
                </c:pt>
                <c:pt idx="3">
                  <c:v>0.32514158965693746</c:v>
                </c:pt>
                <c:pt idx="4">
                  <c:v>0.12446129882710376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FF-B949-83E6-ACDB0612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699184"/>
        <c:axId val="1649754816"/>
      </c:lineChart>
      <c:catAx>
        <c:axId val="16777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3929344"/>
        <c:crosses val="autoZero"/>
        <c:auto val="1"/>
        <c:lblAlgn val="ctr"/>
        <c:lblOffset val="100"/>
        <c:noMultiLvlLbl val="0"/>
      </c:catAx>
      <c:valAx>
        <c:axId val="1643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791888"/>
        <c:crosses val="autoZero"/>
        <c:crossBetween val="between"/>
      </c:valAx>
      <c:valAx>
        <c:axId val="16497548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2699184"/>
        <c:crosses val="max"/>
        <c:crossBetween val="between"/>
      </c:valAx>
      <c:catAx>
        <c:axId val="168269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75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para el req'!$Q$120</c:f>
              <c:strCache>
                <c:ptCount val="1"/>
                <c:pt idx="0">
                  <c:v>$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F-0146-9A59-FDB7BE97178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F-0146-9A59-FDB7BE9717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F-0146-9A59-FDB7BE9717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A1F-0146-9A59-FDB7BE971787}"/>
                </c:ext>
              </c:extLst>
            </c:dLbl>
            <c:dLbl>
              <c:idx val="1"/>
              <c:layout>
                <c:manualLayout>
                  <c:x val="-2.5362319202361983E-3"/>
                  <c:y val="0.162931067661770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A1F-0146-9A59-FDB7BE971787}"/>
                </c:ext>
              </c:extLst>
            </c:dLbl>
            <c:dLbl>
              <c:idx val="2"/>
              <c:layout>
                <c:manualLayout>
                  <c:x val="-1.2681159601179595E-3"/>
                  <c:y val="0.162931067661770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A1F-0146-9A59-FDB7BE971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el req'!$P$121:$P$123</c:f>
              <c:strCache>
                <c:ptCount val="3"/>
                <c:pt idx="0">
                  <c:v>Gross sale </c:v>
                </c:pt>
                <c:pt idx="1">
                  <c:v>Estimation of sale</c:v>
                </c:pt>
                <c:pt idx="2">
                  <c:v>Sales budget</c:v>
                </c:pt>
              </c:strCache>
            </c:strRef>
          </c:cat>
          <c:val>
            <c:numRef>
              <c:f>'datos para el req'!$Q$121:$Q$123</c:f>
              <c:numCache>
                <c:formatCode>_("$"\ * #,##0_);_("$"\ * \(#,##0\);_("$"\ * "-"??_);_(@_)</c:formatCode>
                <c:ptCount val="3"/>
                <c:pt idx="0">
                  <c:v>10798644</c:v>
                </c:pt>
                <c:pt idx="1">
                  <c:v>56746746</c:v>
                </c:pt>
                <c:pt idx="2">
                  <c:v>71846821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1F-0146-9A59-FDB7BE97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4436720"/>
        <c:axId val="1649302192"/>
      </c:barChart>
      <c:lineChart>
        <c:grouping val="standard"/>
        <c:varyColors val="0"/>
        <c:ser>
          <c:idx val="1"/>
          <c:order val="1"/>
          <c:tx>
            <c:strRef>
              <c:f>'datos para el req'!$R$120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236006864601285E-2"/>
                  <c:y val="-6.1800865213526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A1F-0146-9A59-FDB7BE971787}"/>
                </c:ext>
              </c:extLst>
            </c:dLbl>
            <c:dLbl>
              <c:idx val="1"/>
              <c:layout>
                <c:manualLayout>
                  <c:x val="-4.2846842446177806E-2"/>
                  <c:y val="-0.279344816592075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A1F-0146-9A59-FDB7BE971787}"/>
                </c:ext>
              </c:extLst>
            </c:dLbl>
            <c:dLbl>
              <c:idx val="2"/>
              <c:layout>
                <c:manualLayout>
                  <c:x val="-5.2384272686070307E-2"/>
                  <c:y val="-0.43971906863679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A1F-0146-9A59-FDB7BE971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el req'!$P$121:$P$123</c:f>
              <c:strCache>
                <c:ptCount val="3"/>
                <c:pt idx="0">
                  <c:v>Gross sale </c:v>
                </c:pt>
                <c:pt idx="1">
                  <c:v>Estimation of sale</c:v>
                </c:pt>
                <c:pt idx="2">
                  <c:v>Sales budget</c:v>
                </c:pt>
              </c:strCache>
            </c:strRef>
          </c:cat>
          <c:val>
            <c:numRef>
              <c:f>'datos para el req'!$R$121:$R$123</c:f>
              <c:numCache>
                <c:formatCode>0%</c:formatCode>
                <c:ptCount val="3"/>
                <c:pt idx="0">
                  <c:v>0.15030092980731882</c:v>
                </c:pt>
                <c:pt idx="1">
                  <c:v>0.78982960150735126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1F-0146-9A59-FDB7BE97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20368"/>
        <c:axId val="1163149344"/>
      </c:lineChart>
      <c:catAx>
        <c:axId val="11744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9302192"/>
        <c:crosses val="autoZero"/>
        <c:auto val="1"/>
        <c:lblAlgn val="ctr"/>
        <c:lblOffset val="100"/>
        <c:noMultiLvlLbl val="0"/>
      </c:catAx>
      <c:valAx>
        <c:axId val="1649302192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1174436720"/>
        <c:crosses val="autoZero"/>
        <c:crossBetween val="between"/>
      </c:valAx>
      <c:valAx>
        <c:axId val="116314934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79020368"/>
        <c:crosses val="max"/>
        <c:crossBetween val="between"/>
      </c:valAx>
      <c:catAx>
        <c:axId val="117902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14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para el req'!$E$6</c:f>
              <c:strCache>
                <c:ptCount val="1"/>
                <c:pt idx="0">
                  <c:v>Venta mensual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el req'!$D$7:$D$29</c:f>
              <c:strCache>
                <c:ptCount val="23"/>
                <c:pt idx="0">
                  <c:v>Tienda Cordoba</c:v>
                </c:pt>
                <c:pt idx="2">
                  <c:v>Tienda Rosario</c:v>
                </c:pt>
                <c:pt idx="4">
                  <c:v>Tienda Belgrano</c:v>
                </c:pt>
                <c:pt idx="6">
                  <c:v>Tienda Lomas de Zamora</c:v>
                </c:pt>
                <c:pt idx="8">
                  <c:v>Tienda San Miguel</c:v>
                </c:pt>
                <c:pt idx="10">
                  <c:v>Tienda Balvanera</c:v>
                </c:pt>
                <c:pt idx="12">
                  <c:v>Tienda Morón</c:v>
                </c:pt>
                <c:pt idx="14">
                  <c:v>Tienda Devoto</c:v>
                </c:pt>
                <c:pt idx="16">
                  <c:v>Tienda Recoleta</c:v>
                </c:pt>
                <c:pt idx="18">
                  <c:v>Tienda Martinez</c:v>
                </c:pt>
                <c:pt idx="20">
                  <c:v>Tienda Quilmes</c:v>
                </c:pt>
                <c:pt idx="22">
                  <c:v>Tienda Balvanera OUTLET</c:v>
                </c:pt>
              </c:strCache>
            </c:strRef>
          </c:cat>
          <c:val>
            <c:numRef>
              <c:f>'datos para el req'!$E$7:$E$29</c:f>
              <c:numCache>
                <c:formatCode>_("$"\ * #,##0_);_("$"\ * \(#,##0\);_("$"\ * "-"??_);_(@_)</c:formatCode>
                <c:ptCount val="23"/>
                <c:pt idx="0">
                  <c:v>12414124</c:v>
                </c:pt>
                <c:pt idx="2">
                  <c:v>11412414</c:v>
                </c:pt>
                <c:pt idx="4">
                  <c:v>3453453</c:v>
                </c:pt>
                <c:pt idx="6">
                  <c:v>12123123</c:v>
                </c:pt>
                <c:pt idx="8">
                  <c:v>5515125</c:v>
                </c:pt>
                <c:pt idx="10">
                  <c:v>5121261</c:v>
                </c:pt>
                <c:pt idx="12">
                  <c:v>4612134</c:v>
                </c:pt>
                <c:pt idx="14">
                  <c:v>6564533</c:v>
                </c:pt>
                <c:pt idx="16">
                  <c:v>2425456</c:v>
                </c:pt>
                <c:pt idx="18">
                  <c:v>3432331</c:v>
                </c:pt>
                <c:pt idx="20">
                  <c:v>4446666</c:v>
                </c:pt>
                <c:pt idx="22">
                  <c:v>345556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6-954B-A71E-2F61B011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1251456"/>
        <c:axId val="1651334704"/>
      </c:barChart>
      <c:catAx>
        <c:axId val="16512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1334704"/>
        <c:crosses val="autoZero"/>
        <c:auto val="1"/>
        <c:lblAlgn val="ctr"/>
        <c:lblOffset val="100"/>
        <c:noMultiLvlLbl val="0"/>
      </c:catAx>
      <c:valAx>
        <c:axId val="1651334704"/>
        <c:scaling>
          <c:orientation val="minMax"/>
        </c:scaling>
        <c:delete val="0"/>
        <c:axPos val="b"/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12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09797913160595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C91-CE4A-A4BD-946D68288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el req'!$D$40:$Z$40</c:f>
              <c:strCache>
                <c:ptCount val="23"/>
                <c:pt idx="0">
                  <c:v>Tienda Cordoba</c:v>
                </c:pt>
                <c:pt idx="2">
                  <c:v>Tienda Rosario</c:v>
                </c:pt>
                <c:pt idx="4">
                  <c:v>Tienda Belgrano</c:v>
                </c:pt>
                <c:pt idx="6">
                  <c:v>Tienda Lomas de Zamora</c:v>
                </c:pt>
                <c:pt idx="8">
                  <c:v>Tienda San Miguel</c:v>
                </c:pt>
                <c:pt idx="10">
                  <c:v>Tienda Balvanera</c:v>
                </c:pt>
                <c:pt idx="12">
                  <c:v>Tienda Morón</c:v>
                </c:pt>
                <c:pt idx="14">
                  <c:v>Tienda Devoto</c:v>
                </c:pt>
                <c:pt idx="16">
                  <c:v>Tienda Recoleta</c:v>
                </c:pt>
                <c:pt idx="18">
                  <c:v>Tienda Martinez</c:v>
                </c:pt>
                <c:pt idx="20">
                  <c:v>Tienda Quilmes</c:v>
                </c:pt>
                <c:pt idx="22">
                  <c:v>Tienda Balvanera OUTLET</c:v>
                </c:pt>
              </c:strCache>
            </c:strRef>
          </c:cat>
          <c:val>
            <c:numRef>
              <c:f>'datos para el req'!$D$41:$Z$41</c:f>
              <c:numCache>
                <c:formatCode>_("$"\ * #,##0_);_("$"\ * \(#,##0\);_("$"\ * "-"??_);_(@_)</c:formatCode>
                <c:ptCount val="23"/>
                <c:pt idx="0">
                  <c:v>12414124</c:v>
                </c:pt>
                <c:pt idx="2">
                  <c:v>11412414</c:v>
                </c:pt>
                <c:pt idx="4">
                  <c:v>3453453</c:v>
                </c:pt>
                <c:pt idx="6">
                  <c:v>12123123</c:v>
                </c:pt>
                <c:pt idx="8">
                  <c:v>5515125</c:v>
                </c:pt>
                <c:pt idx="10">
                  <c:v>5121261</c:v>
                </c:pt>
                <c:pt idx="12">
                  <c:v>4612134</c:v>
                </c:pt>
                <c:pt idx="14">
                  <c:v>6564533</c:v>
                </c:pt>
                <c:pt idx="16">
                  <c:v>2425456</c:v>
                </c:pt>
                <c:pt idx="18">
                  <c:v>3432331</c:v>
                </c:pt>
                <c:pt idx="20">
                  <c:v>4446666</c:v>
                </c:pt>
                <c:pt idx="22">
                  <c:v>2345556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CE4A-A4BD-946D68288523}"/>
            </c:ext>
          </c:extLst>
        </c:ser>
        <c:ser>
          <c:idx val="1"/>
          <c:order val="1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el req'!$D$40:$Z$40</c:f>
              <c:strCache>
                <c:ptCount val="23"/>
                <c:pt idx="0">
                  <c:v>Tienda Cordoba</c:v>
                </c:pt>
                <c:pt idx="2">
                  <c:v>Tienda Rosario</c:v>
                </c:pt>
                <c:pt idx="4">
                  <c:v>Tienda Belgrano</c:v>
                </c:pt>
                <c:pt idx="6">
                  <c:v>Tienda Lomas de Zamora</c:v>
                </c:pt>
                <c:pt idx="8">
                  <c:v>Tienda San Miguel</c:v>
                </c:pt>
                <c:pt idx="10">
                  <c:v>Tienda Balvanera</c:v>
                </c:pt>
                <c:pt idx="12">
                  <c:v>Tienda Morón</c:v>
                </c:pt>
                <c:pt idx="14">
                  <c:v>Tienda Devoto</c:v>
                </c:pt>
                <c:pt idx="16">
                  <c:v>Tienda Recoleta</c:v>
                </c:pt>
                <c:pt idx="18">
                  <c:v>Tienda Martinez</c:v>
                </c:pt>
                <c:pt idx="20">
                  <c:v>Tienda Quilmes</c:v>
                </c:pt>
                <c:pt idx="22">
                  <c:v>Tienda Balvanera OUTLET</c:v>
                </c:pt>
              </c:strCache>
            </c:strRef>
          </c:cat>
          <c:val>
            <c:numRef>
              <c:f>'datos para el req'!$D$42:$Z$42</c:f>
              <c:numCache>
                <c:formatCode>_("$"\ * #,##0_);_("$"\ * \(#,##0\);_("$"\ * "-"??_);_(@_)</c:formatCode>
                <c:ptCount val="23"/>
                <c:pt idx="0">
                  <c:v>21455</c:v>
                </c:pt>
                <c:pt idx="2">
                  <c:v>12334</c:v>
                </c:pt>
                <c:pt idx="4">
                  <c:v>32333</c:v>
                </c:pt>
                <c:pt idx="6">
                  <c:v>21223</c:v>
                </c:pt>
                <c:pt idx="8">
                  <c:v>56332</c:v>
                </c:pt>
                <c:pt idx="10">
                  <c:v>23432</c:v>
                </c:pt>
                <c:pt idx="12">
                  <c:v>21456</c:v>
                </c:pt>
                <c:pt idx="14">
                  <c:v>65453</c:v>
                </c:pt>
                <c:pt idx="16">
                  <c:v>12343</c:v>
                </c:pt>
                <c:pt idx="18">
                  <c:v>22324</c:v>
                </c:pt>
                <c:pt idx="20">
                  <c:v>32424</c:v>
                </c:pt>
                <c:pt idx="22">
                  <c:v>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CE4A-A4BD-946D6828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1251456"/>
        <c:axId val="1651334704"/>
      </c:barChart>
      <c:catAx>
        <c:axId val="16512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1334704"/>
        <c:crosses val="autoZero"/>
        <c:auto val="1"/>
        <c:lblAlgn val="ctr"/>
        <c:lblOffset val="100"/>
        <c:noMultiLvlLbl val="0"/>
      </c:catAx>
      <c:valAx>
        <c:axId val="1651334704"/>
        <c:scaling>
          <c:orientation val="minMax"/>
        </c:scaling>
        <c:delete val="1"/>
        <c:axPos val="b"/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16512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para el req'!$S$11</c:f>
              <c:strCache>
                <c:ptCount val="1"/>
                <c:pt idx="0">
                  <c:v>Venta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FC-0F46-BA81-D9D47F54E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FC-0F46-BA81-D9D47F54E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FC-0F46-BA81-D9D47F54E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FC-0F46-BA81-D9D47F54E618}"/>
              </c:ext>
            </c:extLst>
          </c:dPt>
          <c:cat>
            <c:strRef>
              <c:f>'datos para el req'!$R$12:$R$16</c:f>
              <c:strCache>
                <c:ptCount val="5"/>
                <c:pt idx="0">
                  <c:v>Mercadolibre</c:v>
                </c:pt>
                <c:pt idx="1">
                  <c:v>Resellers</c:v>
                </c:pt>
                <c:pt idx="2">
                  <c:v>Wholesalers</c:v>
                </c:pt>
                <c:pt idx="3">
                  <c:v>Retail Store</c:v>
                </c:pt>
                <c:pt idx="4">
                  <c:v>Online</c:v>
                </c:pt>
              </c:strCache>
            </c:strRef>
          </c:cat>
          <c:val>
            <c:numRef>
              <c:f>'datos para el req'!$S$12:$S$16</c:f>
              <c:numCache>
                <c:formatCode>_("$"\ * #,##0_);_("$"\ * \(#,##0\);_("$"\ * "-"??_);_(@_)</c:formatCode>
                <c:ptCount val="5"/>
                <c:pt idx="0">
                  <c:v>5465456</c:v>
                </c:pt>
                <c:pt idx="1">
                  <c:v>3456754</c:v>
                </c:pt>
                <c:pt idx="2">
                  <c:v>2134545</c:v>
                </c:pt>
                <c:pt idx="3">
                  <c:v>19878765</c:v>
                </c:pt>
                <c:pt idx="4">
                  <c:v>21456432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C-0F46-BA81-D9D47F54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791888"/>
        <c:axId val="1643929344"/>
      </c:barChart>
      <c:lineChart>
        <c:grouping val="standard"/>
        <c:varyColors val="0"/>
        <c:ser>
          <c:idx val="1"/>
          <c:order val="1"/>
          <c:tx>
            <c:strRef>
              <c:f>'datos para el req'!$T$11</c:f>
              <c:strCache>
                <c:ptCount val="1"/>
                <c:pt idx="0">
                  <c:v>Peso canal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761891092187978E-2"/>
                  <c:y val="-3.6630036630036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EFC-0F46-BA81-D9D47F54E618}"/>
                </c:ext>
              </c:extLst>
            </c:dLbl>
            <c:dLbl>
              <c:idx val="1"/>
              <c:layout>
                <c:manualLayout>
                  <c:x val="-4.8190465348976676E-2"/>
                  <c:y val="-3.29670329670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EFC-0F46-BA81-D9D47F54E618}"/>
                </c:ext>
              </c:extLst>
            </c:dLbl>
            <c:dLbl>
              <c:idx val="2"/>
              <c:layout>
                <c:manualLayout>
                  <c:x val="-4.8190465348976676E-2"/>
                  <c:y val="-3.29670329670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8EFC-0F46-BA81-D9D47F54E618}"/>
                </c:ext>
              </c:extLst>
            </c:dLbl>
            <c:dLbl>
              <c:idx val="3"/>
              <c:layout>
                <c:manualLayout>
                  <c:x val="-6.0761891092188054E-2"/>
                  <c:y val="-3.6630036630036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EFC-0F46-BA81-D9D47F54E618}"/>
                </c:ext>
              </c:extLst>
            </c:dLbl>
            <c:dLbl>
              <c:idx val="4"/>
              <c:layout>
                <c:manualLayout>
                  <c:x val="-5.8666653468319584E-2"/>
                  <c:y val="-3.6630036630036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EFC-0F46-BA81-D9D47F54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req'!$R$12:$R$16</c:f>
              <c:strCache>
                <c:ptCount val="5"/>
                <c:pt idx="0">
                  <c:v>Mercadolibre</c:v>
                </c:pt>
                <c:pt idx="1">
                  <c:v>Resellers</c:v>
                </c:pt>
                <c:pt idx="2">
                  <c:v>Wholesalers</c:v>
                </c:pt>
                <c:pt idx="3">
                  <c:v>Retail Store</c:v>
                </c:pt>
                <c:pt idx="4">
                  <c:v>Online</c:v>
                </c:pt>
              </c:strCache>
            </c:strRef>
          </c:cat>
          <c:val>
            <c:numRef>
              <c:f>'datos para el req'!$T$12:$T$16</c:f>
              <c:numCache>
                <c:formatCode>0.00%</c:formatCode>
                <c:ptCount val="5"/>
                <c:pt idx="0">
                  <c:v>0.10431861748537256</c:v>
                </c:pt>
                <c:pt idx="1">
                  <c:v>6.5978721312006092E-2</c:v>
                </c:pt>
                <c:pt idx="2">
                  <c:v>4.0741849053457679E-2</c:v>
                </c:pt>
                <c:pt idx="3">
                  <c:v>0.37942401916996715</c:v>
                </c:pt>
                <c:pt idx="4">
                  <c:v>0.40953679297919648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C-0F46-BA81-D9D47F54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71040"/>
        <c:axId val="1649576656"/>
      </c:lineChart>
      <c:catAx>
        <c:axId val="16777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3929344"/>
        <c:crosses val="autoZero"/>
        <c:auto val="1"/>
        <c:lblAlgn val="ctr"/>
        <c:lblOffset val="100"/>
        <c:noMultiLvlLbl val="0"/>
      </c:catAx>
      <c:valAx>
        <c:axId val="1643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791888"/>
        <c:crosses val="autoZero"/>
        <c:crossBetween val="between"/>
      </c:valAx>
      <c:valAx>
        <c:axId val="1649576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2071040"/>
        <c:crosses val="max"/>
        <c:crossBetween val="between"/>
      </c:valAx>
      <c:catAx>
        <c:axId val="16820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957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para el req'!$Q$120</c:f>
              <c:strCache>
                <c:ptCount val="1"/>
                <c:pt idx="0">
                  <c:v>$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206-E24A-B0B6-10CFFE2407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06-E24A-B0B6-10CFFE2407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06-E24A-B0B6-10CFFE2407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el req'!$P$121:$P$123</c:f>
              <c:strCache>
                <c:ptCount val="3"/>
                <c:pt idx="0">
                  <c:v>Gross sale </c:v>
                </c:pt>
                <c:pt idx="1">
                  <c:v>Estimation of sale</c:v>
                </c:pt>
                <c:pt idx="2">
                  <c:v>Sales budget</c:v>
                </c:pt>
              </c:strCache>
            </c:strRef>
          </c:cat>
          <c:val>
            <c:numRef>
              <c:f>'datos para el req'!$Q$121:$Q$123</c:f>
              <c:numCache>
                <c:formatCode>_("$"\ * #,##0_);_("$"\ * \(#,##0\);_("$"\ * "-"??_);_(@_)</c:formatCode>
                <c:ptCount val="3"/>
                <c:pt idx="0">
                  <c:v>10798644</c:v>
                </c:pt>
                <c:pt idx="1">
                  <c:v>56746746</c:v>
                </c:pt>
                <c:pt idx="2">
                  <c:v>71846821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6-E24A-B0B6-10CFFE24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4436720"/>
        <c:axId val="1649302192"/>
      </c:barChart>
      <c:lineChart>
        <c:grouping val="standard"/>
        <c:varyColors val="0"/>
        <c:ser>
          <c:idx val="1"/>
          <c:order val="1"/>
          <c:tx>
            <c:strRef>
              <c:f>'datos para el req'!$R$120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866407924533717E-2"/>
                  <c:y val="-7.0775497657633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206-E24A-B0B6-10CFFE24078B}"/>
                </c:ext>
              </c:extLst>
            </c:dLbl>
            <c:dLbl>
              <c:idx val="1"/>
              <c:layout>
                <c:manualLayout>
                  <c:x val="-4.5383106933966987E-2"/>
                  <c:y val="-0.569929007453572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206-E24A-B0B6-10CFFE24078B}"/>
                </c:ext>
              </c:extLst>
            </c:dLbl>
            <c:dLbl>
              <c:idx val="2"/>
              <c:layout>
                <c:manualLayout>
                  <c:x val="-5.6188608584911502E-2"/>
                  <c:y val="-0.722655081346359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206-E24A-B0B6-10CFFE2407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para el req'!$P$121:$P$123</c:f>
              <c:strCache>
                <c:ptCount val="3"/>
                <c:pt idx="0">
                  <c:v>Gross sale </c:v>
                </c:pt>
                <c:pt idx="1">
                  <c:v>Estimation of sale</c:v>
                </c:pt>
                <c:pt idx="2">
                  <c:v>Sales budget</c:v>
                </c:pt>
              </c:strCache>
            </c:strRef>
          </c:cat>
          <c:val>
            <c:numRef>
              <c:f>'datos para el req'!$R$121:$R$123</c:f>
              <c:numCache>
                <c:formatCode>0%</c:formatCode>
                <c:ptCount val="3"/>
                <c:pt idx="0">
                  <c:v>0.15030092980731882</c:v>
                </c:pt>
                <c:pt idx="1">
                  <c:v>0.78982960150735126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6-E24A-B0B6-10CFFE24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20368"/>
        <c:axId val="1163149344"/>
      </c:lineChart>
      <c:catAx>
        <c:axId val="11744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9302192"/>
        <c:crosses val="autoZero"/>
        <c:auto val="1"/>
        <c:lblAlgn val="ctr"/>
        <c:lblOffset val="100"/>
        <c:noMultiLvlLbl val="0"/>
      </c:catAx>
      <c:valAx>
        <c:axId val="1649302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1174436720"/>
        <c:crosses val="autoZero"/>
        <c:crossBetween val="between"/>
      </c:valAx>
      <c:valAx>
        <c:axId val="116314934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79020368"/>
        <c:crosses val="max"/>
        <c:crossBetween val="between"/>
      </c:valAx>
      <c:catAx>
        <c:axId val="117902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14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/>
    <cx:plotArea>
      <cx:plotAreaRegion>
        <cx:series layoutId="funnel" uniqueId="{06061C73-3A52-1240-A853-37DD5A928A54}" formatIdx="0">
          <cx:tx>
            <cx:txData>
              <cx:f>_xlchart.v2.1</cx:f>
              <cx:v>Unidades</cx:v>
            </cx:txData>
          </cx:tx>
          <cx:dataLabels/>
          <cx:dataId val="0"/>
        </cx:series>
        <cx:series layoutId="funnel" hidden="1" uniqueId="{7563270E-B652-204D-841C-BC24D6A92689}" formatIdx="1">
          <cx:tx>
            <cx:txData>
              <cx:f>_xlchart.v2.3</cx:f>
              <cx:v> Unidades </cx:v>
            </cx:txData>
          </cx:tx>
          <cx:dataId val="1"/>
        </cx:series>
      </cx:plotAreaRegion>
      <cx:axis id="0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  <cx:data id="1">
      <cx:strDim type="cat">
        <cx:f>_xlchart.v5.6</cx:f>
        <cx:nf>_xlchart.v5.5</cx:nf>
      </cx:strDim>
      <cx:numDim type="colorVal">
        <cx:f>_xlchart.v5.10</cx:f>
        <cx:nf>_xlchart.v5.9</cx:nf>
      </cx:numDim>
    </cx:data>
    <cx:data id="2">
      <cx:strDim type="cat">
        <cx:f>_xlchart.v5.6</cx:f>
        <cx:nf>_xlchart.v5.5</cx:nf>
      </cx:strDim>
      <cx:numDim type="colorVal">
        <cx:f>_xlchart.v5.12</cx:f>
        <cx:nf>_xlchart.v5.11</cx:nf>
      </cx:numDim>
    </cx:data>
    <cx:data id="3">
      <cx:strDim type="cat">
        <cx:f>_xlchart.v5.6</cx:f>
        <cx:nf>_xlchart.v5.5</cx:nf>
      </cx:strDim>
      <cx:numDim type="colorVal">
        <cx:f>_xlchart.v5.14</cx:f>
        <cx:nf>_xlchart.v5.13</cx:nf>
      </cx:numDim>
    </cx:data>
  </cx:chartData>
  <cx:chart>
    <cx:title pos="t" align="ctr" overlay="0"/>
    <cx:plotArea>
      <cx:plotAreaRegion>
        <cx:series layoutId="regionMap" uniqueId="{35D153A9-F35B-F549-B4C1-2208808BCA00}" formatIdx="0">
          <cx:tx>
            <cx:txData>
              <cx:f>_xlchart.v5.7</cx:f>
              <cx:v>Unidades</cx:v>
            </cx:txData>
          </cx:tx>
          <cx:dataId val="0"/>
          <cx:layoutPr>
            <cx:geography cultureLanguage="es-ES" cultureRegion="AR" attribution="Con tecnología de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B8E9C985-3F1F-934E-BB57-123ED7891428}" formatIdx="1">
          <cx:tx>
            <cx:txData>
              <cx:f>_xlchart.v5.9</cx:f>
              <cx:v>Volumen</cx:v>
            </cx:txData>
          </cx:tx>
          <cx:dataId val="1"/>
          <cx:layoutPr>
            <cx:geography cultureLanguage="es-ES" cultureRegion="AR" attribution="Con tecnología de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B149A473-0E34-E846-81D9-DF4BE3F2E530}" formatIdx="2">
          <cx:tx>
            <cx:txData>
              <cx:f>_xlchart.v5.11</cx:f>
              <cx:v> Unidades </cx:v>
            </cx:txData>
          </cx:tx>
          <cx:dataId val="2"/>
          <cx:layoutPr>
            <cx:geography cultureLanguage="es-ES" cultureRegion="AR" attribution="Con tecnología de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0ADA093E-8F98-9441-80B6-3F6E015547A1}" formatIdx="3">
          <cx:tx>
            <cx:txData>
              <cx:f>_xlchart.v5.13</cx:f>
              <cx:v>Volumen</cx:v>
            </cx:txData>
          </cx:tx>
          <cx:dataId val="3"/>
          <cx:layoutPr>
            <cx:geography cultureLanguage="es-ES" cultureRegion="AR" attribution="Con tecnología de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8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2</xdr:row>
      <xdr:rowOff>50800</xdr:rowOff>
    </xdr:from>
    <xdr:to>
      <xdr:col>8</xdr:col>
      <xdr:colOff>88900</xdr:colOff>
      <xdr:row>24</xdr:row>
      <xdr:rowOff>68193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7263D6-2BE7-3A4A-9462-20A05417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457200"/>
          <a:ext cx="6489700" cy="4487793"/>
        </a:xfrm>
        <a:prstGeom prst="rect">
          <a:avLst/>
        </a:prstGeom>
      </xdr:spPr>
    </xdr:pic>
    <xdr:clientData/>
  </xdr:twoCellAnchor>
  <xdr:twoCellAnchor editAs="oneCell">
    <xdr:from>
      <xdr:col>9</xdr:col>
      <xdr:colOff>129342</xdr:colOff>
      <xdr:row>2</xdr:row>
      <xdr:rowOff>38100</xdr:rowOff>
    </xdr:from>
    <xdr:to>
      <xdr:col>18</xdr:col>
      <xdr:colOff>730540</xdr:colOff>
      <xdr:row>24</xdr:row>
      <xdr:rowOff>127000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71ABA82-E0B2-8F4F-8D1A-2750BA36B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8842" y="444500"/>
          <a:ext cx="8030698" cy="455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15</xdr:row>
      <xdr:rowOff>47625</xdr:rowOff>
    </xdr:from>
    <xdr:to>
      <xdr:col>7</xdr:col>
      <xdr:colOff>206374</xdr:colOff>
      <xdr:row>49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44A55B-4D2B-DA4E-B790-F1A4C07C6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33</xdr:row>
      <xdr:rowOff>108857</xdr:rowOff>
    </xdr:from>
    <xdr:to>
      <xdr:col>20</xdr:col>
      <xdr:colOff>730250</xdr:colOff>
      <xdr:row>49</xdr:row>
      <xdr:rowOff>111125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A3DACA-4765-324D-B40A-4689736B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</xdr:colOff>
      <xdr:row>15</xdr:row>
      <xdr:rowOff>142876</xdr:rowOff>
    </xdr:from>
    <xdr:to>
      <xdr:col>20</xdr:col>
      <xdr:colOff>809625</xdr:colOff>
      <xdr:row>29</xdr:row>
      <xdr:rowOff>117930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A8EE87-CC24-ED49-AC36-03E76AF19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113392</xdr:colOff>
      <xdr:row>25</xdr:row>
      <xdr:rowOff>138339</xdr:rowOff>
    </xdr:from>
    <xdr:to>
      <xdr:col>27</xdr:col>
      <xdr:colOff>554716</xdr:colOff>
      <xdr:row>40</xdr:row>
      <xdr:rowOff>48986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25EDA52-FB87-5941-B42D-81E6B32ED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48249" y="5381625"/>
          <a:ext cx="4850039" cy="3121932"/>
        </a:xfrm>
        <a:prstGeom prst="rect">
          <a:avLst/>
        </a:prstGeom>
      </xdr:spPr>
    </xdr:pic>
    <xdr:clientData/>
  </xdr:twoCellAnchor>
  <xdr:twoCellAnchor>
    <xdr:from>
      <xdr:col>9</xdr:col>
      <xdr:colOff>145143</xdr:colOff>
      <xdr:row>2</xdr:row>
      <xdr:rowOff>0</xdr:rowOff>
    </xdr:from>
    <xdr:to>
      <xdr:col>21</xdr:col>
      <xdr:colOff>108857</xdr:colOff>
      <xdr:row>12</xdr:row>
      <xdr:rowOff>72571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B9C410A-449E-9549-88E9-871BB93E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107950</xdr:rowOff>
    </xdr:from>
    <xdr:to>
      <xdr:col>13</xdr:col>
      <xdr:colOff>203200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6B3705-FABE-8347-AF82-5B1C3741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14</xdr:col>
      <xdr:colOff>773545</xdr:colOff>
      <xdr:row>78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757ADB-100D-6842-AD08-4842DB211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311725</xdr:colOff>
      <xdr:row>17</xdr:row>
      <xdr:rowOff>169718</xdr:rowOff>
    </xdr:from>
    <xdr:to>
      <xdr:col>21</xdr:col>
      <xdr:colOff>681181</xdr:colOff>
      <xdr:row>34</xdr:row>
      <xdr:rowOff>11545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C3DD83-AA3E-5B47-BCB0-B26BED67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196272</xdr:colOff>
      <xdr:row>73</xdr:row>
      <xdr:rowOff>192809</xdr:rowOff>
    </xdr:from>
    <xdr:to>
      <xdr:col>25</xdr:col>
      <xdr:colOff>23091</xdr:colOff>
      <xdr:row>91</xdr:row>
      <xdr:rowOff>103909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3C02BFF-5712-2744-BC60-8E6633242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21608472" y="15978909"/>
              <a:ext cx="5579919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11545</xdr:colOff>
      <xdr:row>56</xdr:row>
      <xdr:rowOff>135081</xdr:rowOff>
    </xdr:from>
    <xdr:to>
      <xdr:col>18</xdr:col>
      <xdr:colOff>1119909</xdr:colOff>
      <xdr:row>67</xdr:row>
      <xdr:rowOff>84281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190FD1DC-34B5-D04A-973E-69D0A119F4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18185245" y="11831781"/>
              <a:ext cx="32165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773547</xdr:colOff>
      <xdr:row>112</xdr:row>
      <xdr:rowOff>135082</xdr:rowOff>
    </xdr:from>
    <xdr:to>
      <xdr:col>14</xdr:col>
      <xdr:colOff>1</xdr:colOff>
      <xdr:row>129</xdr:row>
      <xdr:rowOff>11545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183488A-D72D-FE4F-BFE6-BAAA86038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8" sqref="J28"/>
    </sheetView>
  </sheetViews>
  <sheetFormatPr defaultColWidth="10.875" defaultRowHeight="15.75"/>
  <cols>
    <col min="1" max="16384" width="10.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opLeftCell="B1" zoomScale="70" zoomScaleNormal="70" workbookViewId="0">
      <selection activeCell="M34" sqref="M34"/>
    </sheetView>
  </sheetViews>
  <sheetFormatPr defaultColWidth="10.875" defaultRowHeight="15.75"/>
  <cols>
    <col min="1" max="1" width="4" style="1" customWidth="1"/>
    <col min="2" max="2" width="2.625" style="1" customWidth="1"/>
    <col min="3" max="3" width="14" style="1" customWidth="1"/>
    <col min="4" max="4" width="18.125" style="1" customWidth="1"/>
    <col min="5" max="5" width="12.125" style="1" customWidth="1"/>
    <col min="6" max="6" width="15.875" style="1" customWidth="1"/>
    <col min="7" max="7" width="13.875" style="1" customWidth="1"/>
    <col min="8" max="8" width="2.875" style="1" customWidth="1"/>
    <col min="9" max="9" width="3.5" style="1" customWidth="1"/>
    <col min="10" max="14" width="10.875" style="1"/>
    <col min="15" max="15" width="10.875" style="1" customWidth="1"/>
    <col min="16" max="16" width="11.375" style="1" customWidth="1"/>
    <col min="17" max="21" width="10.875" style="1"/>
    <col min="22" max="23" width="4.375" style="1" customWidth="1"/>
    <col min="24" max="24" width="24.125" style="1" bestFit="1" customWidth="1"/>
    <col min="25" max="25" width="8.875" style="1" bestFit="1" customWidth="1"/>
    <col min="26" max="26" width="14.5" style="1" bestFit="1" customWidth="1"/>
    <col min="27" max="27" width="10.125" style="1" bestFit="1" customWidth="1"/>
    <col min="28" max="28" width="8.5" style="1" bestFit="1" customWidth="1"/>
    <col min="29" max="29" width="4.375" style="1" customWidth="1"/>
    <col min="30" max="30" width="3.625" style="1" customWidth="1"/>
    <col min="31" max="16384" width="10.875" style="1"/>
  </cols>
  <sheetData>
    <row r="1" spans="1:30" ht="21.95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2"/>
    </row>
    <row r="2" spans="1:30" ht="15.95" customHeight="1" thickBot="1">
      <c r="A2" s="2"/>
      <c r="B2" s="76" t="s">
        <v>0</v>
      </c>
      <c r="C2" s="76"/>
      <c r="D2" s="76"/>
      <c r="E2" s="76"/>
      <c r="F2" s="76"/>
      <c r="G2" s="76"/>
      <c r="H2" s="76"/>
      <c r="I2" s="2"/>
      <c r="J2" s="64" t="s">
        <v>65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2"/>
      <c r="AD2" s="2"/>
    </row>
    <row r="3" spans="1:30" ht="15.95" customHeight="1">
      <c r="A3" s="2"/>
      <c r="B3" s="76"/>
      <c r="C3" s="76"/>
      <c r="D3" s="76"/>
      <c r="E3" s="76"/>
      <c r="F3" s="76"/>
      <c r="G3" s="76"/>
      <c r="H3" s="76"/>
      <c r="I3" s="2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2"/>
      <c r="X3" s="25" t="s">
        <v>46</v>
      </c>
      <c r="Y3" s="26" t="s">
        <v>47</v>
      </c>
      <c r="Z3" s="26" t="s">
        <v>48</v>
      </c>
      <c r="AA3" s="27" t="s">
        <v>47</v>
      </c>
      <c r="AB3" s="28" t="s">
        <v>48</v>
      </c>
      <c r="AD3" s="2"/>
    </row>
    <row r="4" spans="1:30" ht="15.95" customHeight="1">
      <c r="A4" s="2"/>
      <c r="B4" s="76"/>
      <c r="C4" s="76"/>
      <c r="D4" s="76"/>
      <c r="E4" s="76"/>
      <c r="F4" s="76"/>
      <c r="G4" s="76"/>
      <c r="H4" s="76"/>
      <c r="I4" s="2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2"/>
      <c r="X4" s="23" t="s">
        <v>30</v>
      </c>
      <c r="Y4" s="29">
        <v>74</v>
      </c>
      <c r="Z4" s="30">
        <v>923386.83</v>
      </c>
      <c r="AA4" s="37">
        <v>0.2032967032967033</v>
      </c>
      <c r="AB4" s="38">
        <v>0.5139889051958656</v>
      </c>
      <c r="AD4" s="2"/>
    </row>
    <row r="5" spans="1:30" ht="15.95" customHeight="1">
      <c r="A5" s="2"/>
      <c r="B5" s="76"/>
      <c r="C5" s="76"/>
      <c r="D5" s="76"/>
      <c r="E5" s="76"/>
      <c r="F5" s="76"/>
      <c r="G5" s="76"/>
      <c r="H5" s="76"/>
      <c r="I5" s="2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2"/>
      <c r="X5" s="23" t="s">
        <v>31</v>
      </c>
      <c r="Y5" s="29">
        <v>55</v>
      </c>
      <c r="Z5" s="30">
        <v>267149.2</v>
      </c>
      <c r="AA5" s="37">
        <v>0.15109890109890109</v>
      </c>
      <c r="AB5" s="38">
        <v>0.14870444365331847</v>
      </c>
      <c r="AD5" s="2"/>
    </row>
    <row r="6" spans="1:30" ht="15.95" customHeight="1">
      <c r="A6" s="2"/>
      <c r="C6" s="78">
        <v>10798644</v>
      </c>
      <c r="D6" s="78"/>
      <c r="E6" s="17"/>
      <c r="F6" s="78">
        <v>179644</v>
      </c>
      <c r="G6" s="78"/>
      <c r="I6" s="2"/>
      <c r="V6" s="2"/>
      <c r="X6" s="23" t="s">
        <v>32</v>
      </c>
      <c r="Y6" s="29">
        <v>36</v>
      </c>
      <c r="Z6" s="30">
        <v>81084.58</v>
      </c>
      <c r="AA6" s="37">
        <v>9.8901098901098897E-2</v>
      </c>
      <c r="AB6" s="38">
        <v>4.5134469269468125E-2</v>
      </c>
      <c r="AD6" s="2"/>
    </row>
    <row r="7" spans="1:30" ht="15.95" customHeight="1">
      <c r="A7" s="2"/>
      <c r="C7" s="78"/>
      <c r="D7" s="78"/>
      <c r="E7" s="17"/>
      <c r="F7" s="78"/>
      <c r="G7" s="78"/>
      <c r="I7" s="2"/>
      <c r="V7" s="2"/>
      <c r="X7" s="23" t="s">
        <v>33</v>
      </c>
      <c r="Y7" s="29">
        <v>29</v>
      </c>
      <c r="Z7" s="30">
        <v>161210.44</v>
      </c>
      <c r="AA7" s="37">
        <v>7.9670329670329665E-2</v>
      </c>
      <c r="AB7" s="38">
        <v>8.9735281974666875E-2</v>
      </c>
      <c r="AD7" s="2"/>
    </row>
    <row r="8" spans="1:30" ht="15.95" customHeight="1">
      <c r="A8" s="2"/>
      <c r="C8" s="78"/>
      <c r="D8" s="78"/>
      <c r="E8" s="17"/>
      <c r="F8" s="78"/>
      <c r="G8" s="78"/>
      <c r="I8" s="2"/>
      <c r="V8" s="2"/>
      <c r="X8" s="23" t="s">
        <v>34</v>
      </c>
      <c r="Y8" s="29">
        <v>27</v>
      </c>
      <c r="Z8" s="30">
        <v>41073</v>
      </c>
      <c r="AA8" s="37">
        <v>7.4175824175824176E-2</v>
      </c>
      <c r="AB8" s="38">
        <v>2.2862646095038838E-2</v>
      </c>
      <c r="AD8" s="2"/>
    </row>
    <row r="9" spans="1:30" ht="15.95" customHeight="1">
      <c r="A9" s="2"/>
      <c r="C9" s="78"/>
      <c r="D9" s="78"/>
      <c r="E9" s="17"/>
      <c r="F9" s="78"/>
      <c r="G9" s="78"/>
      <c r="I9" s="2"/>
      <c r="V9" s="2"/>
      <c r="X9" s="23" t="s">
        <v>35</v>
      </c>
      <c r="Y9" s="29">
        <v>26</v>
      </c>
      <c r="Z9" s="30">
        <v>52594.3</v>
      </c>
      <c r="AA9" s="37">
        <v>7.1428571428571425E-2</v>
      </c>
      <c r="AB9" s="38">
        <v>2.9275798395936532E-2</v>
      </c>
      <c r="AD9" s="2"/>
    </row>
    <row r="10" spans="1:30" ht="12.95" customHeight="1">
      <c r="A10" s="2"/>
      <c r="C10" s="78"/>
      <c r="D10" s="78"/>
      <c r="E10" s="17"/>
      <c r="F10" s="78"/>
      <c r="G10" s="78"/>
      <c r="I10" s="2"/>
      <c r="V10" s="2"/>
      <c r="X10" s="23" t="s">
        <v>36</v>
      </c>
      <c r="Y10" s="29">
        <v>24</v>
      </c>
      <c r="Z10" s="30">
        <v>112466.11</v>
      </c>
      <c r="AA10" s="37">
        <v>6.5934065934065936E-2</v>
      </c>
      <c r="AB10" s="38">
        <v>6.260250944941223E-2</v>
      </c>
      <c r="AD10" s="2"/>
    </row>
    <row r="11" spans="1:30" ht="18" customHeight="1">
      <c r="A11" s="2"/>
      <c r="C11" s="77" t="s">
        <v>2</v>
      </c>
      <c r="D11" s="77"/>
      <c r="F11" s="77" t="s">
        <v>1</v>
      </c>
      <c r="G11" s="77"/>
      <c r="I11" s="2"/>
      <c r="V11" s="2"/>
      <c r="X11" s="23" t="s">
        <v>37</v>
      </c>
      <c r="Y11" s="29">
        <v>23</v>
      </c>
      <c r="Z11" s="30">
        <v>13137.5</v>
      </c>
      <c r="AA11" s="37">
        <v>6.3186813186813184E-2</v>
      </c>
      <c r="AB11" s="38">
        <v>7.3127848726309919E-3</v>
      </c>
      <c r="AD11" s="2"/>
    </row>
    <row r="12" spans="1:30">
      <c r="A12" s="2"/>
      <c r="I12" s="2"/>
      <c r="V12" s="2"/>
      <c r="X12" s="23" t="s">
        <v>38</v>
      </c>
      <c r="Y12" s="29">
        <v>16</v>
      </c>
      <c r="Z12" s="30">
        <v>24734</v>
      </c>
      <c r="AA12" s="37">
        <v>4.3956043956043959E-2</v>
      </c>
      <c r="AB12" s="38">
        <v>1.3767796082942336E-2</v>
      </c>
      <c r="AD12" s="2"/>
    </row>
    <row r="13" spans="1:30">
      <c r="A13" s="2"/>
      <c r="B13" s="2"/>
      <c r="C13" s="2"/>
      <c r="D13" s="2"/>
      <c r="E13" s="2"/>
      <c r="F13" s="2"/>
      <c r="G13" s="2"/>
      <c r="H13" s="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X13" s="23" t="s">
        <v>39</v>
      </c>
      <c r="Y13" s="29">
        <v>14</v>
      </c>
      <c r="Z13" s="30">
        <v>28740.69</v>
      </c>
      <c r="AA13" s="37">
        <v>3.8461538461538464E-2</v>
      </c>
      <c r="AB13" s="38">
        <v>1.5998057702072448E-2</v>
      </c>
      <c r="AD13" s="2"/>
    </row>
    <row r="14" spans="1:30" ht="15.95" customHeight="1">
      <c r="A14" s="2"/>
      <c r="B14" s="65" t="s">
        <v>29</v>
      </c>
      <c r="C14" s="65"/>
      <c r="D14" s="65"/>
      <c r="E14" s="65"/>
      <c r="F14" s="65"/>
      <c r="G14" s="65"/>
      <c r="H14" s="65"/>
      <c r="I14" s="2"/>
      <c r="J14" s="65" t="s">
        <v>28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2"/>
      <c r="X14" s="23" t="s">
        <v>40</v>
      </c>
      <c r="Y14" s="29">
        <v>14</v>
      </c>
      <c r="Z14" s="30">
        <v>42926</v>
      </c>
      <c r="AA14" s="37">
        <v>3.8461538461538464E-2</v>
      </c>
      <c r="AB14" s="38">
        <v>2.3894089700670442E-2</v>
      </c>
      <c r="AD14" s="2"/>
    </row>
    <row r="15" spans="1:30" ht="15.95" customHeight="1">
      <c r="A15" s="2"/>
      <c r="B15" s="65"/>
      <c r="C15" s="65"/>
      <c r="D15" s="65"/>
      <c r="E15" s="65"/>
      <c r="F15" s="65"/>
      <c r="G15" s="65"/>
      <c r="H15" s="65"/>
      <c r="I15" s="2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2"/>
      <c r="X15" s="23" t="s">
        <v>41</v>
      </c>
      <c r="Y15" s="29">
        <v>8</v>
      </c>
      <c r="Z15" s="30">
        <v>1398.06</v>
      </c>
      <c r="AA15" s="37">
        <v>2.197802197802198E-2</v>
      </c>
      <c r="AB15" s="38">
        <v>7.782083363676867E-4</v>
      </c>
      <c r="AD15" s="2"/>
    </row>
    <row r="16" spans="1:30" ht="15.95" customHeight="1">
      <c r="A16" s="2"/>
      <c r="B16" s="65"/>
      <c r="C16" s="65"/>
      <c r="D16" s="65"/>
      <c r="E16" s="65"/>
      <c r="F16" s="65"/>
      <c r="G16" s="65"/>
      <c r="H16" s="65"/>
      <c r="I16" s="2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2"/>
      <c r="X16" s="23" t="s">
        <v>42</v>
      </c>
      <c r="Y16" s="29">
        <v>6</v>
      </c>
      <c r="Z16" s="30">
        <v>28394</v>
      </c>
      <c r="AA16" s="37">
        <v>1.6483516483516484E-2</v>
      </c>
      <c r="AB16" s="38">
        <v>1.5805078110255708E-2</v>
      </c>
      <c r="AD16" s="2"/>
    </row>
    <row r="17" spans="1:30" ht="15.95" customHeight="1">
      <c r="A17" s="2"/>
      <c r="B17" s="65"/>
      <c r="C17" s="65"/>
      <c r="D17" s="65"/>
      <c r="E17" s="65"/>
      <c r="F17" s="65"/>
      <c r="G17" s="65"/>
      <c r="H17" s="65"/>
      <c r="I17" s="2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2"/>
      <c r="X17" s="23" t="s">
        <v>43</v>
      </c>
      <c r="Y17" s="29">
        <v>6</v>
      </c>
      <c r="Z17" s="30">
        <v>5844.45</v>
      </c>
      <c r="AA17" s="37">
        <v>1.6483516483516484E-2</v>
      </c>
      <c r="AB17" s="38">
        <v>3.253222115992251E-3</v>
      </c>
      <c r="AD17" s="2"/>
    </row>
    <row r="18" spans="1:30">
      <c r="A18" s="2"/>
      <c r="I18" s="2"/>
      <c r="V18" s="2"/>
      <c r="X18" s="23" t="s">
        <v>44</v>
      </c>
      <c r="Y18" s="29">
        <v>4</v>
      </c>
      <c r="Z18" s="30">
        <v>9804.0499999999993</v>
      </c>
      <c r="AA18" s="37">
        <v>1.098901098901099E-2</v>
      </c>
      <c r="AB18" s="38">
        <v>5.4572718196397993E-3</v>
      </c>
      <c r="AD18" s="2"/>
    </row>
    <row r="19" spans="1:30" ht="16.5" thickBot="1">
      <c r="A19" s="2"/>
      <c r="I19" s="2"/>
      <c r="V19" s="2"/>
      <c r="X19" s="24" t="s">
        <v>45</v>
      </c>
      <c r="Y19" s="31">
        <v>2</v>
      </c>
      <c r="Z19" s="32">
        <v>2568</v>
      </c>
      <c r="AA19" s="39">
        <v>5.4945054945054949E-3</v>
      </c>
      <c r="AB19" s="40">
        <v>1.4294372257215137E-3</v>
      </c>
      <c r="AD19" s="2"/>
    </row>
    <row r="20" spans="1:30" ht="16.5" thickBot="1">
      <c r="A20" s="2"/>
      <c r="I20" s="2"/>
      <c r="V20" s="2"/>
      <c r="X20" s="41" t="s">
        <v>49</v>
      </c>
      <c r="Y20" s="42">
        <v>364</v>
      </c>
      <c r="Z20" s="43">
        <v>1796511.2100000002</v>
      </c>
      <c r="AA20" s="44"/>
      <c r="AB20" s="45"/>
      <c r="AD20" s="2"/>
    </row>
    <row r="21" spans="1:30">
      <c r="A21" s="2"/>
      <c r="I21" s="2"/>
      <c r="V21" s="2"/>
      <c r="X21" s="46"/>
      <c r="Y21" s="46"/>
      <c r="Z21" s="46"/>
      <c r="AA21" s="46"/>
      <c r="AB21" s="46"/>
      <c r="AD21" s="2"/>
    </row>
    <row r="22" spans="1:30">
      <c r="A22" s="2"/>
      <c r="I22" s="2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A23" s="2"/>
      <c r="I23" s="2"/>
      <c r="V23" s="2"/>
      <c r="W23" s="65" t="s">
        <v>50</v>
      </c>
      <c r="X23" s="65"/>
      <c r="Y23" s="65"/>
      <c r="Z23" s="65"/>
      <c r="AA23" s="65"/>
      <c r="AB23" s="65"/>
      <c r="AC23" s="65"/>
      <c r="AD23" s="2"/>
    </row>
    <row r="24" spans="1:30">
      <c r="A24" s="2"/>
      <c r="I24" s="2"/>
      <c r="V24" s="2"/>
      <c r="W24" s="65"/>
      <c r="X24" s="65"/>
      <c r="Y24" s="65"/>
      <c r="Z24" s="65"/>
      <c r="AA24" s="65"/>
      <c r="AB24" s="65"/>
      <c r="AC24" s="65"/>
      <c r="AD24" s="2"/>
    </row>
    <row r="25" spans="1:30">
      <c r="A25" s="2"/>
      <c r="I25" s="2"/>
      <c r="V25" s="2"/>
      <c r="W25" s="65"/>
      <c r="X25" s="65"/>
      <c r="Y25" s="65"/>
      <c r="Z25" s="65"/>
      <c r="AA25" s="65"/>
      <c r="AB25" s="65"/>
      <c r="AC25" s="65"/>
      <c r="AD25" s="2"/>
    </row>
    <row r="26" spans="1:30">
      <c r="A26" s="2"/>
      <c r="I26" s="2"/>
      <c r="V26" s="2"/>
      <c r="W26" s="65"/>
      <c r="X26" s="65"/>
      <c r="Y26" s="65"/>
      <c r="Z26" s="65"/>
      <c r="AA26" s="65"/>
      <c r="AB26" s="65"/>
      <c r="AC26" s="65"/>
      <c r="AD26" s="2"/>
    </row>
    <row r="27" spans="1:30">
      <c r="A27" s="2"/>
      <c r="I27" s="2"/>
      <c r="V27" s="2"/>
      <c r="X27" s="46"/>
      <c r="Y27" s="46"/>
      <c r="Z27" s="46"/>
      <c r="AA27" s="46"/>
      <c r="AB27" s="46"/>
      <c r="AD27" s="2"/>
    </row>
    <row r="28" spans="1:30">
      <c r="A28" s="2"/>
      <c r="I28" s="2"/>
      <c r="V28" s="2"/>
      <c r="X28" s="46"/>
      <c r="Y28" s="46"/>
      <c r="Z28" s="46"/>
      <c r="AA28" s="46"/>
      <c r="AB28" s="46"/>
      <c r="AD28" s="2"/>
    </row>
    <row r="29" spans="1:30">
      <c r="A29" s="2"/>
      <c r="I29" s="2"/>
      <c r="V29" s="2"/>
      <c r="X29" s="46"/>
      <c r="Y29" s="46"/>
      <c r="Z29" s="46"/>
      <c r="AA29" s="46"/>
      <c r="AB29" s="46"/>
      <c r="AD29" s="2"/>
    </row>
    <row r="30" spans="1:30">
      <c r="A30" s="2"/>
      <c r="I30" s="13"/>
      <c r="V30" s="13"/>
      <c r="X30" s="46"/>
      <c r="Y30" s="46"/>
      <c r="Z30" s="46"/>
      <c r="AA30" s="46"/>
      <c r="AB30" s="46"/>
      <c r="AD30" s="2"/>
    </row>
    <row r="31" spans="1:30" ht="15.95" customHeight="1">
      <c r="A31" s="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X31" s="46"/>
      <c r="Y31" s="46"/>
      <c r="Z31" s="46"/>
      <c r="AA31" s="46"/>
      <c r="AB31" s="46"/>
      <c r="AD31" s="2"/>
    </row>
    <row r="32" spans="1:30" ht="15.95" customHeight="1">
      <c r="A32" s="2"/>
      <c r="I32" s="2"/>
      <c r="J32" s="65" t="s">
        <v>27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2"/>
      <c r="X32" s="47"/>
      <c r="Y32" s="47"/>
      <c r="Z32" s="47"/>
      <c r="AA32" s="48"/>
      <c r="AB32" s="47"/>
      <c r="AD32" s="2"/>
    </row>
    <row r="33" spans="1:30" ht="15.95" customHeight="1">
      <c r="A33" s="2"/>
      <c r="I33" s="2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2"/>
      <c r="X33" s="29"/>
      <c r="Y33" s="29"/>
      <c r="Z33" s="30"/>
      <c r="AA33" s="37"/>
      <c r="AB33" s="37"/>
      <c r="AD33" s="2"/>
    </row>
    <row r="34" spans="1:30" ht="15.95" customHeight="1">
      <c r="A34" s="2"/>
      <c r="I34" s="2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2"/>
      <c r="X34" s="29"/>
      <c r="Y34" s="29"/>
      <c r="Z34" s="30"/>
      <c r="AA34" s="37"/>
      <c r="AB34" s="37"/>
      <c r="AD34" s="2"/>
    </row>
    <row r="35" spans="1:30">
      <c r="A35" s="2"/>
      <c r="I35" s="2"/>
      <c r="V35" s="2"/>
      <c r="X35" s="29"/>
      <c r="Y35" s="29"/>
      <c r="Z35" s="30"/>
      <c r="AA35" s="37"/>
      <c r="AB35" s="37"/>
      <c r="AD35" s="2"/>
    </row>
    <row r="36" spans="1:30">
      <c r="A36" s="2"/>
      <c r="I36" s="2"/>
      <c r="V36" s="2"/>
      <c r="X36" s="29"/>
      <c r="Y36" s="29"/>
      <c r="Z36" s="30"/>
      <c r="AA36" s="37"/>
      <c r="AB36" s="37"/>
      <c r="AD36" s="2"/>
    </row>
    <row r="37" spans="1:30">
      <c r="A37" s="2"/>
      <c r="I37" s="2"/>
      <c r="V37" s="2"/>
      <c r="X37" s="29"/>
      <c r="Y37" s="29"/>
      <c r="Z37" s="30"/>
      <c r="AA37" s="37"/>
      <c r="AB37" s="37"/>
      <c r="AD37" s="2"/>
    </row>
    <row r="38" spans="1:30">
      <c r="A38" s="2"/>
      <c r="I38" s="2"/>
      <c r="V38" s="2"/>
      <c r="X38" s="29"/>
      <c r="Y38" s="29"/>
      <c r="Z38" s="30"/>
      <c r="AA38" s="37"/>
      <c r="AB38" s="37"/>
      <c r="AD38" s="2"/>
    </row>
    <row r="39" spans="1:30">
      <c r="A39" s="2"/>
      <c r="I39" s="2"/>
      <c r="V39" s="2"/>
      <c r="X39" s="29"/>
      <c r="Y39" s="29"/>
      <c r="Z39" s="30"/>
      <c r="AA39" s="37"/>
      <c r="AB39" s="37"/>
      <c r="AD39" s="2"/>
    </row>
    <row r="40" spans="1:30">
      <c r="A40" s="2"/>
      <c r="I40" s="2"/>
      <c r="V40" s="2"/>
      <c r="X40" s="29"/>
      <c r="Y40" s="29"/>
      <c r="Z40" s="30"/>
      <c r="AA40" s="37"/>
      <c r="AB40" s="37"/>
      <c r="AD40" s="2"/>
    </row>
    <row r="41" spans="1:30" ht="16.5" thickBot="1">
      <c r="A41" s="2"/>
      <c r="I41" s="2"/>
      <c r="V41" s="2"/>
      <c r="X41" s="29"/>
      <c r="Y41" s="29"/>
      <c r="Z41" s="30"/>
      <c r="AA41" s="37"/>
      <c r="AB41" s="37"/>
      <c r="AD41" s="2"/>
    </row>
    <row r="42" spans="1:30" ht="16.5" thickBot="1">
      <c r="A42" s="2"/>
      <c r="I42" s="2"/>
      <c r="V42" s="2"/>
      <c r="X42" s="54" t="s">
        <v>56</v>
      </c>
      <c r="Y42" s="74" t="s">
        <v>57</v>
      </c>
      <c r="Z42" s="75"/>
      <c r="AA42" s="74" t="s">
        <v>58</v>
      </c>
      <c r="AB42" s="75"/>
      <c r="AD42" s="2"/>
    </row>
    <row r="43" spans="1:30">
      <c r="A43" s="2"/>
      <c r="I43" s="2"/>
      <c r="V43" s="2"/>
      <c r="X43" s="62" t="s">
        <v>59</v>
      </c>
      <c r="Y43" s="66">
        <v>1241224</v>
      </c>
      <c r="Z43" s="67"/>
      <c r="AA43" s="70">
        <v>9.5600000000000004E-2</v>
      </c>
      <c r="AB43" s="71"/>
      <c r="AD43" s="2"/>
    </row>
    <row r="44" spans="1:30">
      <c r="A44" s="2"/>
      <c r="I44" s="2"/>
      <c r="V44" s="2"/>
      <c r="X44" s="62" t="s">
        <v>51</v>
      </c>
      <c r="Y44" s="66">
        <v>523224</v>
      </c>
      <c r="Z44" s="67"/>
      <c r="AA44" s="70">
        <v>7.0099999999999996E-2</v>
      </c>
      <c r="AB44" s="71"/>
      <c r="AD44" s="2"/>
    </row>
    <row r="45" spans="1:30">
      <c r="A45" s="2"/>
      <c r="I45" s="2"/>
      <c r="V45" s="2"/>
      <c r="X45" s="62" t="s">
        <v>52</v>
      </c>
      <c r="Y45" s="66">
        <v>1212242</v>
      </c>
      <c r="Z45" s="67"/>
      <c r="AA45" s="70">
        <v>5.21E-2</v>
      </c>
      <c r="AB45" s="71"/>
      <c r="AD45" s="2"/>
    </row>
    <row r="46" spans="1:30">
      <c r="A46" s="2"/>
      <c r="I46" s="2"/>
      <c r="V46" s="2"/>
      <c r="X46" s="62" t="s">
        <v>53</v>
      </c>
      <c r="Y46" s="66">
        <v>523232</v>
      </c>
      <c r="Z46" s="67"/>
      <c r="AA46" s="70">
        <v>5.11E-2</v>
      </c>
      <c r="AB46" s="71"/>
      <c r="AD46" s="2"/>
    </row>
    <row r="47" spans="1:30">
      <c r="A47" s="2"/>
      <c r="I47" s="2"/>
      <c r="V47" s="2"/>
      <c r="X47" s="62" t="s">
        <v>54</v>
      </c>
      <c r="Y47" s="66">
        <v>2421323</v>
      </c>
      <c r="Z47" s="67"/>
      <c r="AA47" s="70">
        <v>0.03</v>
      </c>
      <c r="AB47" s="71"/>
      <c r="AD47" s="2"/>
    </row>
    <row r="48" spans="1:30" ht="16.5" thickBot="1">
      <c r="A48" s="2"/>
      <c r="I48" s="2"/>
      <c r="V48" s="2"/>
      <c r="X48" s="63" t="s">
        <v>55</v>
      </c>
      <c r="Y48" s="68">
        <v>4312312</v>
      </c>
      <c r="Z48" s="69"/>
      <c r="AA48" s="72">
        <v>2.12E-2</v>
      </c>
      <c r="AB48" s="73"/>
      <c r="AD48" s="2"/>
    </row>
    <row r="49" spans="1:30">
      <c r="A49" s="2"/>
      <c r="I49" s="2"/>
      <c r="V49" s="2"/>
      <c r="X49" s="49"/>
      <c r="Y49" s="50"/>
      <c r="Z49" s="51"/>
      <c r="AA49" s="52"/>
      <c r="AB49" s="50"/>
      <c r="AD49" s="2"/>
    </row>
    <row r="50" spans="1:30">
      <c r="A50" s="2"/>
      <c r="I50" s="2"/>
      <c r="V50" s="2"/>
      <c r="X50" s="46"/>
      <c r="Y50" s="46"/>
      <c r="Z50" s="46"/>
      <c r="AA50" s="46"/>
      <c r="AB50" s="46"/>
      <c r="AD50" s="2"/>
    </row>
    <row r="51" spans="1:30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</sheetData>
  <mergeCells count="24">
    <mergeCell ref="B14:H17"/>
    <mergeCell ref="B2:H5"/>
    <mergeCell ref="C11:D11"/>
    <mergeCell ref="F11:G11"/>
    <mergeCell ref="C6:D10"/>
    <mergeCell ref="F6:G10"/>
    <mergeCell ref="AA47:AB47"/>
    <mergeCell ref="AA48:AB48"/>
    <mergeCell ref="W23:AC26"/>
    <mergeCell ref="Y42:Z42"/>
    <mergeCell ref="Y43:Z43"/>
    <mergeCell ref="Y44:Z44"/>
    <mergeCell ref="Y45:Z45"/>
    <mergeCell ref="Y46:Z46"/>
    <mergeCell ref="AA42:AB42"/>
    <mergeCell ref="AA43:AB43"/>
    <mergeCell ref="AA44:AB44"/>
    <mergeCell ref="AA45:AB45"/>
    <mergeCell ref="AA46:AB46"/>
    <mergeCell ref="J2:U5"/>
    <mergeCell ref="J32:U33"/>
    <mergeCell ref="J14:U15"/>
    <mergeCell ref="Y47:Z47"/>
    <mergeCell ref="Y48:Z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128"/>
  <sheetViews>
    <sheetView topLeftCell="A82" zoomScale="55" zoomScaleNormal="55" workbookViewId="0">
      <selection activeCell="Q107" sqref="Q107"/>
    </sheetView>
  </sheetViews>
  <sheetFormatPr defaultColWidth="11" defaultRowHeight="15.75"/>
  <cols>
    <col min="4" max="4" width="26.375" customWidth="1"/>
    <col min="5" max="5" width="34.375" customWidth="1"/>
    <col min="6" max="6" width="14.5" style="12" bestFit="1" customWidth="1"/>
    <col min="16" max="16" width="33.375" bestFit="1" customWidth="1"/>
    <col min="17" max="17" width="15.875" bestFit="1" customWidth="1"/>
    <col min="18" max="18" width="11.875" customWidth="1"/>
    <col min="19" max="19" width="14.875" style="9" bestFit="1" customWidth="1"/>
    <col min="20" max="20" width="11" bestFit="1" customWidth="1"/>
    <col min="22" max="22" width="17.625" bestFit="1" customWidth="1"/>
    <col min="23" max="23" width="14.375" bestFit="1" customWidth="1"/>
    <col min="26" max="26" width="13.375" bestFit="1" customWidth="1"/>
  </cols>
  <sheetData>
    <row r="1" spans="4:24">
      <c r="F1"/>
      <c r="S1"/>
    </row>
    <row r="2" spans="4:24">
      <c r="F2"/>
      <c r="S2"/>
    </row>
    <row r="3" spans="4:24">
      <c r="F3"/>
      <c r="S3"/>
    </row>
    <row r="4" spans="4:24">
      <c r="F4"/>
      <c r="S4"/>
    </row>
    <row r="5" spans="4:24">
      <c r="E5" s="7"/>
      <c r="F5"/>
      <c r="S5"/>
    </row>
    <row r="6" spans="4:24">
      <c r="D6" s="10"/>
      <c r="E6" s="10" t="s">
        <v>17</v>
      </c>
      <c r="F6" s="10" t="s">
        <v>18</v>
      </c>
      <c r="G6" s="5"/>
      <c r="H6" s="5"/>
      <c r="I6" s="5"/>
      <c r="J6" s="5"/>
      <c r="S6"/>
    </row>
    <row r="7" spans="4:24">
      <c r="D7" s="10" t="s">
        <v>3</v>
      </c>
      <c r="E7" s="10">
        <v>12414124</v>
      </c>
      <c r="F7" s="10">
        <v>21455</v>
      </c>
      <c r="G7" s="6">
        <v>0.15</v>
      </c>
      <c r="H7" s="5"/>
      <c r="I7" s="5"/>
      <c r="J7" s="5"/>
      <c r="S7"/>
    </row>
    <row r="8" spans="4:24">
      <c r="D8" s="10"/>
      <c r="E8" s="10"/>
      <c r="F8" s="10"/>
      <c r="G8" s="6"/>
      <c r="H8" s="5"/>
      <c r="I8" s="5"/>
      <c r="J8" s="5"/>
      <c r="S8"/>
    </row>
    <row r="9" spans="4:24">
      <c r="D9" s="10" t="s">
        <v>4</v>
      </c>
      <c r="E9" s="10">
        <v>11412414</v>
      </c>
      <c r="F9" s="10">
        <v>12334</v>
      </c>
      <c r="G9" s="6">
        <v>0.14000000000000001</v>
      </c>
      <c r="H9" s="5"/>
      <c r="I9" s="5"/>
      <c r="J9" s="5"/>
      <c r="S9"/>
    </row>
    <row r="10" spans="4:24">
      <c r="D10" s="10"/>
      <c r="E10" s="10"/>
      <c r="F10" s="10"/>
      <c r="G10" s="6"/>
      <c r="H10" s="5"/>
      <c r="I10" s="5"/>
      <c r="J10" s="5"/>
      <c r="S10"/>
    </row>
    <row r="11" spans="4:24">
      <c r="D11" s="10" t="s">
        <v>5</v>
      </c>
      <c r="E11" s="10">
        <v>3453453</v>
      </c>
      <c r="F11" s="10">
        <v>32333</v>
      </c>
      <c r="G11" s="6">
        <v>0.11</v>
      </c>
      <c r="H11" s="5"/>
      <c r="I11" s="5"/>
      <c r="J11" s="5"/>
      <c r="R11" s="15" t="s">
        <v>24</v>
      </c>
      <c r="S11" s="15" t="s">
        <v>25</v>
      </c>
      <c r="T11" s="15" t="s">
        <v>26</v>
      </c>
      <c r="V11" s="15" t="s">
        <v>24</v>
      </c>
      <c r="W11" s="15" t="s">
        <v>25</v>
      </c>
      <c r="X11" s="15" t="s">
        <v>26</v>
      </c>
    </row>
    <row r="12" spans="4:24">
      <c r="D12" s="10"/>
      <c r="E12" s="10"/>
      <c r="F12" s="10"/>
      <c r="G12" s="6"/>
      <c r="H12" s="5"/>
      <c r="I12" s="5"/>
      <c r="J12" s="5"/>
      <c r="R12" t="s">
        <v>19</v>
      </c>
      <c r="S12" s="9">
        <v>5465456</v>
      </c>
      <c r="T12" s="14">
        <f>S12/S17</f>
        <v>0.10431861748537256</v>
      </c>
      <c r="V12" t="s">
        <v>19</v>
      </c>
      <c r="W12" s="9">
        <v>0</v>
      </c>
      <c r="X12" s="14">
        <f>W12/W17</f>
        <v>0</v>
      </c>
    </row>
    <row r="13" spans="4:24">
      <c r="D13" s="10" t="s">
        <v>6</v>
      </c>
      <c r="E13" s="10">
        <v>12123123</v>
      </c>
      <c r="F13" s="10">
        <v>21223</v>
      </c>
      <c r="G13" s="6">
        <v>0.11</v>
      </c>
      <c r="H13" s="5"/>
      <c r="I13" s="5"/>
      <c r="J13" s="5"/>
      <c r="R13" t="s">
        <v>22</v>
      </c>
      <c r="S13" s="9">
        <v>3456754</v>
      </c>
      <c r="T13" s="14">
        <f>S13/S17</f>
        <v>6.5978721312006092E-2</v>
      </c>
      <c r="V13" t="s">
        <v>22</v>
      </c>
      <c r="W13" s="9">
        <v>400000</v>
      </c>
      <c r="X13" s="14">
        <f>W13/W17</f>
        <v>0.36693140767730587</v>
      </c>
    </row>
    <row r="14" spans="4:24">
      <c r="D14" s="10"/>
      <c r="E14" s="10"/>
      <c r="F14" s="10"/>
      <c r="G14" s="6"/>
      <c r="H14" s="5"/>
      <c r="I14" s="5"/>
      <c r="J14" s="5"/>
      <c r="R14" t="s">
        <v>23</v>
      </c>
      <c r="S14" s="9">
        <v>2134545</v>
      </c>
      <c r="T14" s="14">
        <f>S14/S17</f>
        <v>4.0741849053457679E-2</v>
      </c>
      <c r="V14" t="s">
        <v>23</v>
      </c>
      <c r="W14" s="9">
        <v>200000</v>
      </c>
      <c r="X14" s="14">
        <f>W14/W17</f>
        <v>0.18346570383865293</v>
      </c>
    </row>
    <row r="15" spans="4:24">
      <c r="D15" s="10" t="s">
        <v>7</v>
      </c>
      <c r="E15" s="10">
        <v>5515125</v>
      </c>
      <c r="F15" s="10">
        <v>56332</v>
      </c>
      <c r="G15" s="6">
        <v>0.1</v>
      </c>
      <c r="H15" s="5"/>
      <c r="I15" s="5"/>
      <c r="J15" s="5"/>
      <c r="R15" t="s">
        <v>21</v>
      </c>
      <c r="S15" s="9">
        <v>19878765</v>
      </c>
      <c r="T15" s="14">
        <f>S15/S17</f>
        <v>0.37942401916996715</v>
      </c>
      <c r="V15" t="s">
        <v>21</v>
      </c>
      <c r="W15" s="9">
        <v>354444</v>
      </c>
      <c r="X15" s="14">
        <f>W15/W17</f>
        <v>0.32514158965693746</v>
      </c>
    </row>
    <row r="16" spans="4:24">
      <c r="D16" s="10"/>
      <c r="E16" s="10"/>
      <c r="F16" s="10"/>
      <c r="G16" s="6"/>
      <c r="H16" s="5"/>
      <c r="I16" s="5"/>
      <c r="J16" s="5"/>
      <c r="R16" t="s">
        <v>20</v>
      </c>
      <c r="S16" s="9">
        <v>21456432</v>
      </c>
      <c r="T16" s="14">
        <f>S16/S17</f>
        <v>0.40953679297919648</v>
      </c>
      <c r="V16" t="s">
        <v>20</v>
      </c>
      <c r="W16" s="9">
        <v>135678</v>
      </c>
      <c r="X16" s="14">
        <f>W16/W17</f>
        <v>0.12446129882710376</v>
      </c>
    </row>
    <row r="17" spans="4:23">
      <c r="D17" s="10" t="s">
        <v>8</v>
      </c>
      <c r="E17" s="10">
        <v>5121261</v>
      </c>
      <c r="F17" s="10">
        <v>23432</v>
      </c>
      <c r="G17" s="6">
        <v>0.09</v>
      </c>
      <c r="H17" s="5"/>
      <c r="I17" s="5"/>
      <c r="J17" s="5"/>
      <c r="S17" s="9">
        <f>SUM(S12:S16)</f>
        <v>52391952</v>
      </c>
      <c r="W17" s="16">
        <f>SUM(W12:W16)</f>
        <v>1090122</v>
      </c>
    </row>
    <row r="18" spans="4:23">
      <c r="D18" s="10"/>
      <c r="E18" s="10"/>
      <c r="F18" s="10"/>
      <c r="G18" s="6"/>
      <c r="H18" s="5"/>
      <c r="I18" s="5"/>
      <c r="J18" s="5"/>
    </row>
    <row r="19" spans="4:23">
      <c r="D19" s="10" t="s">
        <v>9</v>
      </c>
      <c r="E19" s="10">
        <v>4612134</v>
      </c>
      <c r="F19" s="10">
        <v>21456</v>
      </c>
      <c r="G19" s="6">
        <v>0.09</v>
      </c>
      <c r="H19" s="5"/>
      <c r="I19" s="5"/>
      <c r="J19" s="5"/>
    </row>
    <row r="20" spans="4:23">
      <c r="D20" s="10"/>
      <c r="E20" s="10"/>
      <c r="F20" s="10"/>
      <c r="G20" s="6"/>
      <c r="H20" s="5"/>
      <c r="I20" s="5"/>
      <c r="J20" s="5"/>
    </row>
    <row r="21" spans="4:23">
      <c r="D21" s="10" t="s">
        <v>10</v>
      </c>
      <c r="E21" s="10">
        <v>6564533</v>
      </c>
      <c r="F21" s="10">
        <v>65453</v>
      </c>
      <c r="G21" s="6">
        <v>0.08</v>
      </c>
      <c r="H21" s="5"/>
      <c r="I21" s="5"/>
      <c r="J21" s="5"/>
    </row>
    <row r="22" spans="4:23">
      <c r="D22" s="10"/>
      <c r="E22" s="10"/>
      <c r="F22" s="10"/>
      <c r="G22" s="6"/>
      <c r="H22" s="5"/>
      <c r="I22" s="5"/>
      <c r="J22" s="5"/>
    </row>
    <row r="23" spans="4:23">
      <c r="D23" s="10" t="s">
        <v>11</v>
      </c>
      <c r="E23" s="10">
        <v>2425456</v>
      </c>
      <c r="F23" s="10">
        <v>12343</v>
      </c>
      <c r="G23" s="6">
        <v>7.0000000000000007E-2</v>
      </c>
      <c r="H23" s="5"/>
      <c r="I23" s="5"/>
      <c r="J23" s="5"/>
    </row>
    <row r="24" spans="4:23">
      <c r="D24" s="10"/>
      <c r="E24" s="10"/>
      <c r="F24" s="10"/>
      <c r="G24" s="6"/>
      <c r="H24" s="5"/>
      <c r="I24" s="5"/>
      <c r="J24" s="5"/>
    </row>
    <row r="25" spans="4:23">
      <c r="D25" s="10" t="s">
        <v>12</v>
      </c>
      <c r="E25" s="10">
        <v>3432331</v>
      </c>
      <c r="F25" s="10">
        <v>22324</v>
      </c>
      <c r="G25" s="6">
        <v>0.06</v>
      </c>
      <c r="H25" s="5"/>
      <c r="I25" s="5"/>
      <c r="J25" s="5"/>
    </row>
    <row r="26" spans="4:23">
      <c r="D26" s="10"/>
      <c r="E26" s="10"/>
      <c r="F26" s="10"/>
      <c r="G26" s="6"/>
      <c r="H26" s="5"/>
      <c r="I26" s="5"/>
      <c r="J26" s="5"/>
    </row>
    <row r="27" spans="4:23">
      <c r="D27" s="10" t="s">
        <v>13</v>
      </c>
      <c r="E27" s="10">
        <v>4446666</v>
      </c>
      <c r="F27" s="10">
        <v>32424</v>
      </c>
      <c r="G27" s="6">
        <v>0.04</v>
      </c>
      <c r="H27" s="5"/>
      <c r="I27" s="5"/>
      <c r="J27" s="5"/>
    </row>
    <row r="28" spans="4:23">
      <c r="D28" s="10"/>
      <c r="E28" s="10"/>
      <c r="F28" s="10"/>
      <c r="G28" s="6"/>
      <c r="H28" s="5"/>
      <c r="I28" s="5"/>
      <c r="J28" s="5"/>
    </row>
    <row r="29" spans="4:23">
      <c r="D29" s="10" t="s">
        <v>14</v>
      </c>
      <c r="E29" s="10">
        <v>345556</v>
      </c>
      <c r="F29" s="10">
        <v>71675</v>
      </c>
      <c r="G29" s="6">
        <v>0.02</v>
      </c>
      <c r="H29" s="5"/>
      <c r="I29" s="5"/>
      <c r="J29" s="5"/>
    </row>
    <row r="30" spans="4:23" ht="18">
      <c r="D30" s="4" t="s">
        <v>15</v>
      </c>
      <c r="E30" s="8"/>
      <c r="F30" s="11"/>
      <c r="G30" s="6"/>
      <c r="H30" s="5"/>
      <c r="I30" s="5"/>
      <c r="J30" s="5"/>
    </row>
    <row r="31" spans="4:23" ht="18">
      <c r="D31" s="3"/>
      <c r="E31" s="6">
        <v>0</v>
      </c>
      <c r="F31" s="11"/>
      <c r="G31" s="6">
        <v>0.02</v>
      </c>
      <c r="H31" s="5"/>
      <c r="I31" s="5"/>
      <c r="J31" s="5"/>
    </row>
    <row r="32" spans="4:23">
      <c r="D32" s="4"/>
      <c r="E32" s="6"/>
      <c r="F32" s="11"/>
      <c r="G32" s="6"/>
      <c r="H32" s="5"/>
      <c r="I32" s="5"/>
      <c r="J32" s="5"/>
    </row>
    <row r="33" spans="4:26" ht="18">
      <c r="D33" s="3"/>
      <c r="E33" s="5"/>
      <c r="G33" s="5"/>
      <c r="H33" s="5"/>
      <c r="I33" s="5"/>
      <c r="J33" s="5"/>
    </row>
    <row r="34" spans="4:26" ht="18">
      <c r="D34" s="4" t="s">
        <v>16</v>
      </c>
      <c r="E34" s="5"/>
      <c r="G34" s="5"/>
      <c r="H34" s="5"/>
      <c r="I34" s="5"/>
      <c r="J34" s="5"/>
    </row>
    <row r="35" spans="4:26">
      <c r="E35" s="5"/>
      <c r="G35" s="5"/>
      <c r="H35" s="5"/>
      <c r="I35" s="5"/>
      <c r="J35" s="5"/>
    </row>
    <row r="36" spans="4:26">
      <c r="E36" s="5"/>
      <c r="G36" s="5"/>
      <c r="H36" s="5"/>
      <c r="I36" s="5"/>
      <c r="J36" s="5"/>
    </row>
    <row r="40" spans="4:26">
      <c r="D40" s="10" t="s">
        <v>3</v>
      </c>
      <c r="E40" s="10"/>
      <c r="F40" s="10" t="s">
        <v>4</v>
      </c>
      <c r="G40" s="10"/>
      <c r="H40" s="10" t="s">
        <v>5</v>
      </c>
      <c r="I40" s="10"/>
      <c r="J40" s="10" t="s">
        <v>6</v>
      </c>
      <c r="K40" s="10"/>
      <c r="L40" s="10" t="s">
        <v>7</v>
      </c>
      <c r="M40" s="10"/>
      <c r="N40" s="10" t="s">
        <v>8</v>
      </c>
      <c r="O40" s="10"/>
      <c r="P40" s="10" t="s">
        <v>9</v>
      </c>
      <c r="Q40" s="10"/>
      <c r="R40" s="10" t="s">
        <v>10</v>
      </c>
      <c r="S40" s="10"/>
      <c r="T40" s="10" t="s">
        <v>11</v>
      </c>
      <c r="U40" s="10"/>
      <c r="V40" s="10" t="s">
        <v>12</v>
      </c>
      <c r="W40" s="10"/>
      <c r="X40" s="10" t="s">
        <v>13</v>
      </c>
      <c r="Y40" s="10"/>
      <c r="Z40" s="10" t="s">
        <v>14</v>
      </c>
    </row>
    <row r="41" spans="4:26">
      <c r="D41" s="10">
        <v>12414124</v>
      </c>
      <c r="E41" s="10"/>
      <c r="F41" s="10">
        <v>11412414</v>
      </c>
      <c r="G41" s="10"/>
      <c r="H41" s="10">
        <v>3453453</v>
      </c>
      <c r="I41" s="10"/>
      <c r="J41" s="10">
        <v>12123123</v>
      </c>
      <c r="K41" s="10"/>
      <c r="L41" s="10">
        <v>5515125</v>
      </c>
      <c r="M41" s="10"/>
      <c r="N41" s="10">
        <v>5121261</v>
      </c>
      <c r="O41" s="10"/>
      <c r="P41" s="10">
        <v>4612134</v>
      </c>
      <c r="Q41" s="10"/>
      <c r="R41" s="10">
        <v>6564533</v>
      </c>
      <c r="S41" s="10"/>
      <c r="T41" s="10">
        <v>2425456</v>
      </c>
      <c r="U41" s="10"/>
      <c r="V41" s="10">
        <v>3432331</v>
      </c>
      <c r="W41" s="10"/>
      <c r="X41" s="10">
        <v>4446666</v>
      </c>
      <c r="Y41" s="10"/>
      <c r="Z41" s="10">
        <v>2345556</v>
      </c>
    </row>
    <row r="42" spans="4:26">
      <c r="D42" s="10">
        <v>21455</v>
      </c>
      <c r="E42" s="10"/>
      <c r="F42" s="10">
        <v>12334</v>
      </c>
      <c r="G42" s="10"/>
      <c r="H42" s="10">
        <v>32333</v>
      </c>
      <c r="I42" s="10"/>
      <c r="J42" s="10">
        <v>21223</v>
      </c>
      <c r="K42" s="10"/>
      <c r="L42" s="10">
        <v>56332</v>
      </c>
      <c r="M42" s="10"/>
      <c r="N42" s="10">
        <v>23432</v>
      </c>
      <c r="O42" s="10"/>
      <c r="P42" s="10">
        <v>21456</v>
      </c>
      <c r="Q42" s="10"/>
      <c r="R42" s="10">
        <v>65453</v>
      </c>
      <c r="S42" s="10"/>
      <c r="T42" s="10">
        <v>12343</v>
      </c>
      <c r="U42" s="10"/>
      <c r="V42" s="10">
        <v>22324</v>
      </c>
      <c r="W42" s="10"/>
      <c r="X42" s="10">
        <v>32424</v>
      </c>
      <c r="Y42" s="10"/>
      <c r="Z42" s="10">
        <v>71675</v>
      </c>
    </row>
    <row r="51" spans="16:22" ht="16.5" thickBot="1"/>
    <row r="52" spans="16:22">
      <c r="P52" s="25" t="s">
        <v>46</v>
      </c>
      <c r="Q52" s="26" t="s">
        <v>47</v>
      </c>
      <c r="R52" s="26" t="s">
        <v>48</v>
      </c>
      <c r="S52" s="27" t="s">
        <v>47</v>
      </c>
      <c r="T52" s="28" t="s">
        <v>48</v>
      </c>
    </row>
    <row r="53" spans="16:22" ht="18">
      <c r="P53" s="23" t="s">
        <v>30</v>
      </c>
      <c r="Q53" s="29">
        <v>74</v>
      </c>
      <c r="R53" s="30">
        <v>923386.83</v>
      </c>
      <c r="S53" s="37">
        <f>Q53/$Q$69</f>
        <v>0.2032967032967033</v>
      </c>
      <c r="T53" s="38">
        <f>R53/$R$69</f>
        <v>0.5139889051958656</v>
      </c>
      <c r="U53" s="3"/>
      <c r="V53" s="18"/>
    </row>
    <row r="54" spans="16:22" ht="18">
      <c r="P54" s="23" t="s">
        <v>31</v>
      </c>
      <c r="Q54" s="29">
        <v>55</v>
      </c>
      <c r="R54" s="30">
        <v>267149.2</v>
      </c>
      <c r="S54" s="37">
        <f t="shared" ref="S54:S68" si="0">Q54/$Q$69</f>
        <v>0.15109890109890109</v>
      </c>
      <c r="T54" s="38">
        <f t="shared" ref="T54:T68" si="1">R54/$R$69</f>
        <v>0.14870444365331847</v>
      </c>
      <c r="U54" s="3"/>
      <c r="V54" s="18"/>
    </row>
    <row r="55" spans="16:22" ht="18">
      <c r="P55" s="23" t="s">
        <v>32</v>
      </c>
      <c r="Q55" s="29">
        <v>36</v>
      </c>
      <c r="R55" s="30">
        <v>81084.58</v>
      </c>
      <c r="S55" s="37">
        <f t="shared" si="0"/>
        <v>9.8901098901098897E-2</v>
      </c>
      <c r="T55" s="38">
        <f t="shared" si="1"/>
        <v>4.5134469269468125E-2</v>
      </c>
      <c r="U55" s="3"/>
      <c r="V55" s="18"/>
    </row>
    <row r="56" spans="16:22" ht="18">
      <c r="P56" s="23" t="s">
        <v>33</v>
      </c>
      <c r="Q56" s="29">
        <v>29</v>
      </c>
      <c r="R56" s="30">
        <v>161210.44</v>
      </c>
      <c r="S56" s="37">
        <f t="shared" si="0"/>
        <v>7.9670329670329665E-2</v>
      </c>
      <c r="T56" s="38">
        <f t="shared" si="1"/>
        <v>8.9735281974666875E-2</v>
      </c>
      <c r="U56" s="3"/>
      <c r="V56" s="18"/>
    </row>
    <row r="57" spans="16:22" ht="18">
      <c r="P57" s="23" t="s">
        <v>34</v>
      </c>
      <c r="Q57" s="29">
        <v>27</v>
      </c>
      <c r="R57" s="30">
        <v>41073</v>
      </c>
      <c r="S57" s="37">
        <f t="shared" si="0"/>
        <v>7.4175824175824176E-2</v>
      </c>
      <c r="T57" s="38">
        <f t="shared" si="1"/>
        <v>2.2862646095038838E-2</v>
      </c>
      <c r="U57" s="3"/>
      <c r="V57" s="18"/>
    </row>
    <row r="58" spans="16:22" ht="18">
      <c r="P58" s="23" t="s">
        <v>35</v>
      </c>
      <c r="Q58" s="29">
        <v>26</v>
      </c>
      <c r="R58" s="30">
        <v>52594.3</v>
      </c>
      <c r="S58" s="37">
        <f t="shared" si="0"/>
        <v>7.1428571428571425E-2</v>
      </c>
      <c r="T58" s="38">
        <f t="shared" si="1"/>
        <v>2.9275798395936532E-2</v>
      </c>
      <c r="U58" s="3"/>
      <c r="V58" s="18"/>
    </row>
    <row r="59" spans="16:22" ht="18">
      <c r="P59" s="23" t="s">
        <v>36</v>
      </c>
      <c r="Q59" s="29">
        <v>24</v>
      </c>
      <c r="R59" s="30">
        <v>112466.11</v>
      </c>
      <c r="S59" s="37">
        <f t="shared" si="0"/>
        <v>6.5934065934065936E-2</v>
      </c>
      <c r="T59" s="38">
        <f t="shared" si="1"/>
        <v>6.260250944941223E-2</v>
      </c>
      <c r="U59" s="3"/>
      <c r="V59" s="18"/>
    </row>
    <row r="60" spans="16:22" ht="18">
      <c r="P60" s="23" t="s">
        <v>37</v>
      </c>
      <c r="Q60" s="29">
        <v>23</v>
      </c>
      <c r="R60" s="30">
        <v>13137.5</v>
      </c>
      <c r="S60" s="37">
        <f t="shared" si="0"/>
        <v>6.3186813186813184E-2</v>
      </c>
      <c r="T60" s="38">
        <f t="shared" si="1"/>
        <v>7.3127848726309919E-3</v>
      </c>
      <c r="U60" s="3"/>
      <c r="V60" s="18"/>
    </row>
    <row r="61" spans="16:22" ht="18">
      <c r="P61" s="23" t="s">
        <v>38</v>
      </c>
      <c r="Q61" s="29">
        <v>16</v>
      </c>
      <c r="R61" s="30">
        <v>24734</v>
      </c>
      <c r="S61" s="37">
        <f t="shared" si="0"/>
        <v>4.3956043956043959E-2</v>
      </c>
      <c r="T61" s="38">
        <f t="shared" si="1"/>
        <v>1.3767796082942336E-2</v>
      </c>
      <c r="U61" s="3"/>
      <c r="V61" s="18"/>
    </row>
    <row r="62" spans="16:22" ht="18">
      <c r="P62" s="23" t="s">
        <v>39</v>
      </c>
      <c r="Q62" s="29">
        <v>14</v>
      </c>
      <c r="R62" s="30">
        <v>28740.69</v>
      </c>
      <c r="S62" s="37">
        <f t="shared" si="0"/>
        <v>3.8461538461538464E-2</v>
      </c>
      <c r="T62" s="38">
        <f t="shared" si="1"/>
        <v>1.5998057702072448E-2</v>
      </c>
      <c r="U62" s="3"/>
      <c r="V62" s="18"/>
    </row>
    <row r="63" spans="16:22" ht="18">
      <c r="P63" s="23" t="s">
        <v>40</v>
      </c>
      <c r="Q63" s="29">
        <v>14</v>
      </c>
      <c r="R63" s="30">
        <v>42926</v>
      </c>
      <c r="S63" s="37">
        <f t="shared" si="0"/>
        <v>3.8461538461538464E-2</v>
      </c>
      <c r="T63" s="38">
        <f t="shared" si="1"/>
        <v>2.3894089700670442E-2</v>
      </c>
      <c r="U63" s="3"/>
      <c r="V63" s="18"/>
    </row>
    <row r="64" spans="16:22" ht="18">
      <c r="P64" s="23" t="s">
        <v>41</v>
      </c>
      <c r="Q64" s="29">
        <v>8</v>
      </c>
      <c r="R64" s="30">
        <v>1398.06</v>
      </c>
      <c r="S64" s="37">
        <f t="shared" si="0"/>
        <v>2.197802197802198E-2</v>
      </c>
      <c r="T64" s="38">
        <f t="shared" si="1"/>
        <v>7.782083363676867E-4</v>
      </c>
      <c r="U64" s="3"/>
      <c r="V64" s="18"/>
    </row>
    <row r="65" spans="16:22" ht="18">
      <c r="P65" s="23" t="s">
        <v>42</v>
      </c>
      <c r="Q65" s="29">
        <v>6</v>
      </c>
      <c r="R65" s="30">
        <v>28394</v>
      </c>
      <c r="S65" s="37">
        <f t="shared" si="0"/>
        <v>1.6483516483516484E-2</v>
      </c>
      <c r="T65" s="38">
        <f t="shared" si="1"/>
        <v>1.5805078110255708E-2</v>
      </c>
      <c r="U65" s="3"/>
      <c r="V65" s="18"/>
    </row>
    <row r="66" spans="16:22" ht="18">
      <c r="P66" s="23" t="s">
        <v>43</v>
      </c>
      <c r="Q66" s="29">
        <v>6</v>
      </c>
      <c r="R66" s="30">
        <v>5844.45</v>
      </c>
      <c r="S66" s="37">
        <f t="shared" si="0"/>
        <v>1.6483516483516484E-2</v>
      </c>
      <c r="T66" s="38">
        <f t="shared" si="1"/>
        <v>3.253222115992251E-3</v>
      </c>
      <c r="U66" s="3"/>
      <c r="V66" s="18"/>
    </row>
    <row r="67" spans="16:22" ht="18">
      <c r="P67" s="23" t="s">
        <v>44</v>
      </c>
      <c r="Q67" s="29">
        <v>4</v>
      </c>
      <c r="R67" s="30">
        <v>9804.0499999999993</v>
      </c>
      <c r="S67" s="37">
        <f t="shared" si="0"/>
        <v>1.098901098901099E-2</v>
      </c>
      <c r="T67" s="38">
        <f t="shared" si="1"/>
        <v>5.4572718196397993E-3</v>
      </c>
      <c r="U67" s="3"/>
      <c r="V67" s="18"/>
    </row>
    <row r="68" spans="16:22" ht="18.75" thickBot="1">
      <c r="P68" s="24" t="s">
        <v>45</v>
      </c>
      <c r="Q68" s="31">
        <v>2</v>
      </c>
      <c r="R68" s="32">
        <v>2568</v>
      </c>
      <c r="S68" s="39">
        <f t="shared" si="0"/>
        <v>5.4945054945054949E-3</v>
      </c>
      <c r="T68" s="40">
        <f t="shared" si="1"/>
        <v>1.4294372257215137E-3</v>
      </c>
      <c r="U68" s="3"/>
      <c r="V68" s="18"/>
    </row>
    <row r="69" spans="16:22">
      <c r="P69" s="33" t="s">
        <v>49</v>
      </c>
      <c r="Q69" s="34">
        <f>SUM(Q53:Q68)</f>
        <v>364</v>
      </c>
      <c r="R69" s="35">
        <f>SUM(R53:R68)</f>
        <v>1796511.2100000002</v>
      </c>
      <c r="S69" s="36"/>
      <c r="T69" s="34"/>
    </row>
    <row r="76" spans="16:22">
      <c r="P76" s="15" t="s">
        <v>46</v>
      </c>
      <c r="Q76" s="15" t="s">
        <v>47</v>
      </c>
      <c r="R76" s="19" t="s">
        <v>47</v>
      </c>
    </row>
    <row r="77" spans="16:22" ht="18">
      <c r="P77" s="20" t="s">
        <v>30</v>
      </c>
      <c r="Q77" s="21">
        <v>74</v>
      </c>
      <c r="R77" s="22">
        <v>0.2032967032967033</v>
      </c>
    </row>
    <row r="78" spans="16:22" ht="18">
      <c r="P78" s="20" t="s">
        <v>31</v>
      </c>
      <c r="Q78" s="21">
        <v>55</v>
      </c>
      <c r="R78" s="22">
        <v>0.15109890109890109</v>
      </c>
    </row>
    <row r="79" spans="16:22" ht="18">
      <c r="P79" s="20" t="s">
        <v>32</v>
      </c>
      <c r="Q79" s="21">
        <v>36</v>
      </c>
      <c r="R79" s="22">
        <v>9.8901098901098897E-2</v>
      </c>
    </row>
    <row r="80" spans="16:22" ht="18">
      <c r="P80" s="20" t="s">
        <v>33</v>
      </c>
      <c r="Q80" s="21">
        <v>29</v>
      </c>
      <c r="R80" s="22">
        <v>7.9670329670329665E-2</v>
      </c>
    </row>
    <row r="81" spans="16:18" ht="18">
      <c r="P81" s="20" t="s">
        <v>34</v>
      </c>
      <c r="Q81" s="21">
        <v>27</v>
      </c>
      <c r="R81" s="22">
        <v>7.4175824175824176E-2</v>
      </c>
    </row>
    <row r="82" spans="16:18" ht="18">
      <c r="P82" s="20" t="s">
        <v>35</v>
      </c>
      <c r="Q82" s="21">
        <v>26</v>
      </c>
      <c r="R82" s="22">
        <v>7.1428571428571425E-2</v>
      </c>
    </row>
    <row r="83" spans="16:18" ht="18">
      <c r="P83" s="20" t="s">
        <v>36</v>
      </c>
      <c r="Q83" s="21">
        <v>24</v>
      </c>
      <c r="R83" s="22">
        <v>6.5934065934065936E-2</v>
      </c>
    </row>
    <row r="84" spans="16:18" ht="18">
      <c r="P84" s="20" t="s">
        <v>37</v>
      </c>
      <c r="Q84" s="21">
        <v>23</v>
      </c>
      <c r="R84" s="22">
        <v>6.3186813186813184E-2</v>
      </c>
    </row>
    <row r="85" spans="16:18" ht="18">
      <c r="P85" s="20" t="s">
        <v>38</v>
      </c>
      <c r="Q85" s="21">
        <v>16</v>
      </c>
      <c r="R85" s="22">
        <v>4.3956043956043959E-2</v>
      </c>
    </row>
    <row r="86" spans="16:18" ht="18">
      <c r="P86" s="20" t="s">
        <v>39</v>
      </c>
      <c r="Q86" s="21">
        <v>14</v>
      </c>
      <c r="R86" s="22">
        <v>3.8461538461538464E-2</v>
      </c>
    </row>
    <row r="87" spans="16:18" ht="18">
      <c r="P87" s="20" t="s">
        <v>40</v>
      </c>
      <c r="Q87" s="21">
        <v>14</v>
      </c>
      <c r="R87" s="22">
        <v>3.8461538461538464E-2</v>
      </c>
    </row>
    <row r="88" spans="16:18" ht="18">
      <c r="P88" s="20" t="s">
        <v>41</v>
      </c>
      <c r="Q88" s="21">
        <v>8</v>
      </c>
      <c r="R88" s="22">
        <v>2.197802197802198E-2</v>
      </c>
    </row>
    <row r="89" spans="16:18" ht="18">
      <c r="P89" s="20" t="s">
        <v>42</v>
      </c>
      <c r="Q89" s="21">
        <v>6</v>
      </c>
      <c r="R89" s="22">
        <v>1.6483516483516484E-2</v>
      </c>
    </row>
    <row r="90" spans="16:18" ht="18">
      <c r="P90" s="20" t="s">
        <v>43</v>
      </c>
      <c r="Q90" s="21">
        <v>6</v>
      </c>
      <c r="R90" s="22">
        <v>1.6483516483516484E-2</v>
      </c>
    </row>
    <row r="91" spans="16:18" ht="18">
      <c r="P91" s="20" t="s">
        <v>44</v>
      </c>
      <c r="Q91" s="21">
        <v>4</v>
      </c>
      <c r="R91" s="22">
        <v>1.098901098901099E-2</v>
      </c>
    </row>
    <row r="92" spans="16:18" ht="18">
      <c r="P92" s="20" t="s">
        <v>45</v>
      </c>
      <c r="Q92" s="21">
        <v>2</v>
      </c>
      <c r="R92" s="22">
        <v>5.4945054945054949E-3</v>
      </c>
    </row>
    <row r="104" spans="16:18" ht="16.5" thickBot="1"/>
    <row r="105" spans="16:18" ht="16.5" thickBot="1">
      <c r="P105" s="54" t="s">
        <v>56</v>
      </c>
      <c r="Q105" s="54" t="s">
        <v>57</v>
      </c>
      <c r="R105" s="55" t="s">
        <v>58</v>
      </c>
    </row>
    <row r="106" spans="16:18">
      <c r="P106" s="23" t="s">
        <v>59</v>
      </c>
      <c r="Q106" s="58">
        <v>1241224</v>
      </c>
      <c r="R106" s="56">
        <v>9.5600000000000004E-2</v>
      </c>
    </row>
    <row r="107" spans="16:18">
      <c r="P107" s="23" t="s">
        <v>51</v>
      </c>
      <c r="Q107" s="58">
        <v>523224</v>
      </c>
      <c r="R107" s="56">
        <v>7.0099999999999996E-2</v>
      </c>
    </row>
    <row r="108" spans="16:18">
      <c r="P108" s="23" t="s">
        <v>52</v>
      </c>
      <c r="Q108" s="58">
        <v>1212242</v>
      </c>
      <c r="R108" s="56">
        <v>5.21E-2</v>
      </c>
    </row>
    <row r="109" spans="16:18">
      <c r="P109" s="23" t="s">
        <v>53</v>
      </c>
      <c r="Q109" s="58">
        <v>523232</v>
      </c>
      <c r="R109" s="56">
        <v>5.11E-2</v>
      </c>
    </row>
    <row r="110" spans="16:18">
      <c r="P110" s="23" t="s">
        <v>54</v>
      </c>
      <c r="Q110" s="58">
        <v>2421323</v>
      </c>
      <c r="R110" s="56">
        <v>0.03</v>
      </c>
    </row>
    <row r="111" spans="16:18" ht="16.5" thickBot="1">
      <c r="P111" s="24" t="s">
        <v>55</v>
      </c>
      <c r="Q111" s="59">
        <v>4312312</v>
      </c>
      <c r="R111" s="57">
        <v>2.12E-2</v>
      </c>
    </row>
    <row r="120" spans="16:18">
      <c r="P120" s="15" t="s">
        <v>63</v>
      </c>
      <c r="Q120" s="15" t="s">
        <v>64</v>
      </c>
      <c r="R120" s="53"/>
    </row>
    <row r="121" spans="16:18">
      <c r="P121" s="15" t="s">
        <v>61</v>
      </c>
      <c r="Q121" s="19">
        <v>10798644</v>
      </c>
      <c r="R121" s="53">
        <f>Q121/Q123</f>
        <v>0.15030092980731882</v>
      </c>
    </row>
    <row r="122" spans="16:18">
      <c r="P122" s="15" t="s">
        <v>62</v>
      </c>
      <c r="Q122" s="19">
        <v>56746746</v>
      </c>
      <c r="R122" s="53">
        <f>Q122/Q123</f>
        <v>0.78982960150735126</v>
      </c>
    </row>
    <row r="123" spans="16:18">
      <c r="P123" s="15" t="s">
        <v>60</v>
      </c>
      <c r="Q123" s="19">
        <v>71846821</v>
      </c>
      <c r="R123" s="53">
        <v>1</v>
      </c>
    </row>
    <row r="124" spans="16:18">
      <c r="R124" s="53"/>
    </row>
    <row r="125" spans="16:18">
      <c r="R125" s="53"/>
    </row>
    <row r="126" spans="16:18">
      <c r="R126" s="53"/>
    </row>
    <row r="127" spans="16:18">
      <c r="R127" s="53"/>
    </row>
    <row r="128" spans="16:18">
      <c r="R128" s="5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Ejemplo look &amp;feel</vt:lpstr>
      <vt:lpstr>Requerimiento</vt:lpstr>
      <vt:lpstr>datos para el 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rivas.a</cp:lastModifiedBy>
  <dcterms:created xsi:type="dcterms:W3CDTF">2019-06-01T13:50:20Z</dcterms:created>
  <dcterms:modified xsi:type="dcterms:W3CDTF">2019-06-10T21:34:32Z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