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D1F23ED0-A23D-4BBB-B8FB-1D254CB48493}" xr6:coauthVersionLast="40" xr6:coauthVersionMax="40" xr10:uidLastSave="{00000000-0000-0000-0000-000000000000}"/>
  <bookViews>
    <workbookView xWindow="0" yWindow="0" windowWidth="22260" windowHeight="12645" tabRatio="599" firstSheet="2" activeTab="6" xr2:uid="{00000000-000D-0000-FFFF-FFFF00000000}"/>
  </bookViews>
  <sheets>
    <sheet name="snapshots adjusted data" sheetId="1" r:id="rId1"/>
    <sheet name="snapshots adjusted data1" sheetId="7" r:id="rId2"/>
    <sheet name="hours_range_in_a_day_forecast" sheetId="3" r:id="rId3"/>
    <sheet name="hours_range_in_a_day_forecast1" sheetId="6" r:id="rId4"/>
    <sheet name="day_part forecasts" sheetId="2" r:id="rId5"/>
    <sheet name="adjusted_day_part forecasts" sheetId="4" r:id="rId6"/>
    <sheet name="adjusted_day_part forecasts1" sheetId="5" r:id="rId7"/>
    <sheet name="adjusted_day_part forecasts1.1" sheetId="8" r:id="rId8"/>
  </sheets>
  <definedNames>
    <definedName name="LOBBY_Labour_Hours" localSheetId="0">'snapshots adjusted data'!$N$1:$N$102</definedName>
    <definedName name="LOBBY_Labour_Hours" localSheetId="1">'snapshots adjusted data1'!$O$4:$O$105</definedName>
    <definedName name="timestampsf" localSheetId="4">'day_part forecasts'!$B$7:$C$103</definedName>
    <definedName name="timestampsf_1" localSheetId="5">'adjusted_day_part forecasts'!$B$9:$C$105</definedName>
    <definedName name="timestampsf_1" localSheetId="6">'adjusted_day_part forecasts1'!$B$9:$C$105</definedName>
    <definedName name="timestampsf_1" localSheetId="7">'adjusted_day_part forecasts1.1'!$B$9:$C$105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6" i="8" l="1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D106" i="8"/>
  <c r="V106" i="7"/>
  <c r="W12" i="7" s="1"/>
  <c r="W61" i="7" l="1"/>
  <c r="W28" i="7"/>
  <c r="Y28" i="8" s="1"/>
  <c r="W68" i="7"/>
  <c r="W85" i="7"/>
  <c r="W21" i="7"/>
  <c r="W100" i="7"/>
  <c r="AA100" i="8" s="1"/>
  <c r="W29" i="7"/>
  <c r="V29" i="8" s="1"/>
  <c r="W20" i="7"/>
  <c r="X20" i="8" s="1"/>
  <c r="W36" i="7"/>
  <c r="Y36" i="8" s="1"/>
  <c r="W53" i="7"/>
  <c r="W77" i="7"/>
  <c r="W45" i="7"/>
  <c r="W44" i="7"/>
  <c r="X44" i="8" s="1"/>
  <c r="W93" i="7"/>
  <c r="W92" i="7"/>
  <c r="AA92" i="8" s="1"/>
  <c r="W60" i="7"/>
  <c r="AA60" i="8" s="1"/>
  <c r="W84" i="7"/>
  <c r="AA84" i="8" s="1"/>
  <c r="W52" i="7"/>
  <c r="Y52" i="8" s="1"/>
  <c r="W76" i="7"/>
  <c r="AA76" i="8" s="1"/>
  <c r="W101" i="7"/>
  <c r="W69" i="7"/>
  <c r="W37" i="7"/>
  <c r="AA12" i="8"/>
  <c r="Z12" i="8"/>
  <c r="X12" i="8"/>
  <c r="W12" i="8"/>
  <c r="V12" i="8"/>
  <c r="U12" i="8"/>
  <c r="Y12" i="8"/>
  <c r="AA61" i="8"/>
  <c r="Z61" i="8"/>
  <c r="Y61" i="8"/>
  <c r="X61" i="8"/>
  <c r="W61" i="8"/>
  <c r="V61" i="8"/>
  <c r="U61" i="8"/>
  <c r="AA77" i="8"/>
  <c r="Z77" i="8"/>
  <c r="Y77" i="8"/>
  <c r="X77" i="8"/>
  <c r="W77" i="8"/>
  <c r="V77" i="8"/>
  <c r="U77" i="8"/>
  <c r="Y29" i="8"/>
  <c r="X29" i="8"/>
  <c r="W29" i="8"/>
  <c r="AA36" i="8"/>
  <c r="Z36" i="8"/>
  <c r="W83" i="7"/>
  <c r="W75" i="7"/>
  <c r="W67" i="7"/>
  <c r="W59" i="7"/>
  <c r="W51" i="7"/>
  <c r="W43" i="7"/>
  <c r="W35" i="7"/>
  <c r="W27" i="7"/>
  <c r="W19" i="7"/>
  <c r="U100" i="8"/>
  <c r="U84" i="8"/>
  <c r="U68" i="8"/>
  <c r="U52" i="8"/>
  <c r="U36" i="8"/>
  <c r="V100" i="8"/>
  <c r="V84" i="8"/>
  <c r="V68" i="8"/>
  <c r="V52" i="8"/>
  <c r="V36" i="8"/>
  <c r="W100" i="8"/>
  <c r="W84" i="8"/>
  <c r="W68" i="8"/>
  <c r="W52" i="8"/>
  <c r="W36" i="8"/>
  <c r="X100" i="8"/>
  <c r="X84" i="8"/>
  <c r="X68" i="8"/>
  <c r="X52" i="8"/>
  <c r="X36" i="8"/>
  <c r="Y100" i="8"/>
  <c r="Y84" i="8"/>
  <c r="Y68" i="8"/>
  <c r="Z84" i="8"/>
  <c r="AA85" i="8"/>
  <c r="Z85" i="8"/>
  <c r="Y85" i="8"/>
  <c r="X85" i="8"/>
  <c r="W85" i="8"/>
  <c r="V85" i="8"/>
  <c r="U85" i="8"/>
  <c r="AA20" i="8"/>
  <c r="W98" i="7"/>
  <c r="W74" i="7"/>
  <c r="W66" i="7"/>
  <c r="W58" i="7"/>
  <c r="W50" i="7"/>
  <c r="W42" i="7"/>
  <c r="W34" i="7"/>
  <c r="W26" i="7"/>
  <c r="W18" i="7"/>
  <c r="AA37" i="8"/>
  <c r="Z37" i="8"/>
  <c r="Y37" i="8"/>
  <c r="X37" i="8"/>
  <c r="W37" i="8"/>
  <c r="V37" i="8"/>
  <c r="U37" i="8"/>
  <c r="W41" i="7"/>
  <c r="Z100" i="8"/>
  <c r="AA101" i="8"/>
  <c r="Z101" i="8"/>
  <c r="Y101" i="8"/>
  <c r="X101" i="8"/>
  <c r="W101" i="8"/>
  <c r="V101" i="8"/>
  <c r="U101" i="8"/>
  <c r="AA53" i="8"/>
  <c r="Z53" i="8"/>
  <c r="Y53" i="8"/>
  <c r="X53" i="8"/>
  <c r="W53" i="8"/>
  <c r="V53" i="8"/>
  <c r="U53" i="8"/>
  <c r="AA52" i="8"/>
  <c r="Z52" i="8"/>
  <c r="W91" i="7"/>
  <c r="W82" i="7"/>
  <c r="W97" i="7"/>
  <c r="W81" i="7"/>
  <c r="W57" i="7"/>
  <c r="W33" i="7"/>
  <c r="W104" i="7"/>
  <c r="W96" i="7"/>
  <c r="W88" i="7"/>
  <c r="W80" i="7"/>
  <c r="W72" i="7"/>
  <c r="W64" i="7"/>
  <c r="W56" i="7"/>
  <c r="W48" i="7"/>
  <c r="W40" i="7"/>
  <c r="W32" i="7"/>
  <c r="W24" i="7"/>
  <c r="W15" i="7"/>
  <c r="Y44" i="8"/>
  <c r="Z76" i="8"/>
  <c r="AA93" i="8"/>
  <c r="Z93" i="8"/>
  <c r="Y93" i="8"/>
  <c r="X93" i="8"/>
  <c r="W93" i="8"/>
  <c r="V93" i="8"/>
  <c r="U93" i="8"/>
  <c r="AA45" i="8"/>
  <c r="Z45" i="8"/>
  <c r="Y45" i="8"/>
  <c r="X45" i="8"/>
  <c r="W45" i="8"/>
  <c r="V45" i="8"/>
  <c r="U45" i="8"/>
  <c r="AA28" i="8"/>
  <c r="Z28" i="8"/>
  <c r="W99" i="7"/>
  <c r="W90" i="7"/>
  <c r="W89" i="7"/>
  <c r="W73" i="7"/>
  <c r="W49" i="7"/>
  <c r="W25" i="7"/>
  <c r="W103" i="7"/>
  <c r="W95" i="7"/>
  <c r="W87" i="7"/>
  <c r="W79" i="7"/>
  <c r="W71" i="7"/>
  <c r="W63" i="7"/>
  <c r="W55" i="7"/>
  <c r="W47" i="7"/>
  <c r="W39" i="7"/>
  <c r="W31" i="7"/>
  <c r="W23" i="7"/>
  <c r="U92" i="8"/>
  <c r="U76" i="8"/>
  <c r="U44" i="8"/>
  <c r="U28" i="8"/>
  <c r="V92" i="8"/>
  <c r="V76" i="8"/>
  <c r="V44" i="8"/>
  <c r="V28" i="8"/>
  <c r="W92" i="8"/>
  <c r="W76" i="8"/>
  <c r="W44" i="8"/>
  <c r="W28" i="8"/>
  <c r="X92" i="8"/>
  <c r="X76" i="8"/>
  <c r="X28" i="8"/>
  <c r="Y92" i="8"/>
  <c r="Y76" i="8"/>
  <c r="Y60" i="8"/>
  <c r="AA69" i="8"/>
  <c r="Z69" i="8"/>
  <c r="Y69" i="8"/>
  <c r="X69" i="8"/>
  <c r="W69" i="8"/>
  <c r="V69" i="8"/>
  <c r="U69" i="8"/>
  <c r="AA21" i="8"/>
  <c r="Z21" i="8"/>
  <c r="Y21" i="8"/>
  <c r="X21" i="8"/>
  <c r="W21" i="8"/>
  <c r="V21" i="8"/>
  <c r="U21" i="8"/>
  <c r="AA44" i="8"/>
  <c r="Z44" i="8"/>
  <c r="W11" i="7"/>
  <c r="W13" i="7"/>
  <c r="W14" i="7"/>
  <c r="W16" i="7"/>
  <c r="W10" i="7"/>
  <c r="W105" i="7"/>
  <c r="W65" i="7"/>
  <c r="W17" i="7"/>
  <c r="W102" i="7"/>
  <c r="W94" i="7"/>
  <c r="W86" i="7"/>
  <c r="W78" i="7"/>
  <c r="W70" i="7"/>
  <c r="W62" i="7"/>
  <c r="W54" i="7"/>
  <c r="W46" i="7"/>
  <c r="W38" i="7"/>
  <c r="W30" i="7"/>
  <c r="W22" i="7"/>
  <c r="Z92" i="8"/>
  <c r="V104" i="3"/>
  <c r="W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T104" i="3"/>
  <c r="C104" i="3"/>
  <c r="S9" i="3"/>
  <c r="U9" i="3" s="1"/>
  <c r="S10" i="3"/>
  <c r="U10" i="3" s="1"/>
  <c r="S11" i="3"/>
  <c r="U11" i="3" s="1"/>
  <c r="S12" i="3"/>
  <c r="U12" i="3" s="1"/>
  <c r="S13" i="3"/>
  <c r="U13" i="3" s="1"/>
  <c r="S14" i="3"/>
  <c r="U14" i="3" s="1"/>
  <c r="S15" i="3"/>
  <c r="U15" i="3" s="1"/>
  <c r="S16" i="3"/>
  <c r="U16" i="3" s="1"/>
  <c r="S17" i="3"/>
  <c r="U17" i="3" s="1"/>
  <c r="S18" i="3"/>
  <c r="U18" i="3" s="1"/>
  <c r="S19" i="3"/>
  <c r="U19" i="3" s="1"/>
  <c r="S20" i="3"/>
  <c r="U20" i="3" s="1"/>
  <c r="S21" i="3"/>
  <c r="U21" i="3" s="1"/>
  <c r="S22" i="3"/>
  <c r="U22" i="3" s="1"/>
  <c r="S23" i="3"/>
  <c r="U23" i="3" s="1"/>
  <c r="S24" i="3"/>
  <c r="U24" i="3" s="1"/>
  <c r="S25" i="3"/>
  <c r="U25" i="3" s="1"/>
  <c r="S26" i="3"/>
  <c r="U26" i="3" s="1"/>
  <c r="S27" i="3"/>
  <c r="U27" i="3" s="1"/>
  <c r="S28" i="3"/>
  <c r="U28" i="3" s="1"/>
  <c r="S29" i="3"/>
  <c r="U29" i="3" s="1"/>
  <c r="S30" i="3"/>
  <c r="U30" i="3" s="1"/>
  <c r="S31" i="3"/>
  <c r="U31" i="3" s="1"/>
  <c r="S32" i="3"/>
  <c r="U32" i="3" s="1"/>
  <c r="S33" i="3"/>
  <c r="U33" i="3" s="1"/>
  <c r="S34" i="3"/>
  <c r="U34" i="3" s="1"/>
  <c r="S35" i="3"/>
  <c r="U35" i="3" s="1"/>
  <c r="S36" i="3"/>
  <c r="U36" i="3" s="1"/>
  <c r="S37" i="3"/>
  <c r="U37" i="3" s="1"/>
  <c r="S38" i="3"/>
  <c r="U38" i="3" s="1"/>
  <c r="S39" i="3"/>
  <c r="U39" i="3" s="1"/>
  <c r="S40" i="3"/>
  <c r="U40" i="3" s="1"/>
  <c r="S41" i="3"/>
  <c r="U41" i="3" s="1"/>
  <c r="S42" i="3"/>
  <c r="U42" i="3" s="1"/>
  <c r="S43" i="3"/>
  <c r="U43" i="3" s="1"/>
  <c r="S44" i="3"/>
  <c r="U44" i="3" s="1"/>
  <c r="S45" i="3"/>
  <c r="U45" i="3" s="1"/>
  <c r="S46" i="3"/>
  <c r="U46" i="3" s="1"/>
  <c r="S47" i="3"/>
  <c r="U47" i="3" s="1"/>
  <c r="S48" i="3"/>
  <c r="U48" i="3" s="1"/>
  <c r="S49" i="3"/>
  <c r="U49" i="3" s="1"/>
  <c r="S50" i="3"/>
  <c r="U50" i="3" s="1"/>
  <c r="S51" i="3"/>
  <c r="U51" i="3" s="1"/>
  <c r="S52" i="3"/>
  <c r="U52" i="3" s="1"/>
  <c r="S53" i="3"/>
  <c r="U53" i="3" s="1"/>
  <c r="S54" i="3"/>
  <c r="U54" i="3" s="1"/>
  <c r="S55" i="3"/>
  <c r="U55" i="3" s="1"/>
  <c r="S56" i="3"/>
  <c r="U56" i="3" s="1"/>
  <c r="S57" i="3"/>
  <c r="U57" i="3" s="1"/>
  <c r="S58" i="3"/>
  <c r="U58" i="3" s="1"/>
  <c r="S59" i="3"/>
  <c r="U59" i="3" s="1"/>
  <c r="S60" i="3"/>
  <c r="U60" i="3" s="1"/>
  <c r="S61" i="3"/>
  <c r="U61" i="3" s="1"/>
  <c r="S62" i="3"/>
  <c r="U62" i="3" s="1"/>
  <c r="S63" i="3"/>
  <c r="U63" i="3" s="1"/>
  <c r="S64" i="3"/>
  <c r="U64" i="3" s="1"/>
  <c r="S65" i="3"/>
  <c r="U65" i="3" s="1"/>
  <c r="S66" i="3"/>
  <c r="U66" i="3" s="1"/>
  <c r="S67" i="3"/>
  <c r="U67" i="3" s="1"/>
  <c r="S68" i="3"/>
  <c r="U68" i="3" s="1"/>
  <c r="S69" i="3"/>
  <c r="U69" i="3" s="1"/>
  <c r="S70" i="3"/>
  <c r="U70" i="3" s="1"/>
  <c r="S71" i="3"/>
  <c r="U71" i="3" s="1"/>
  <c r="S72" i="3"/>
  <c r="U72" i="3" s="1"/>
  <c r="S73" i="3"/>
  <c r="U73" i="3" s="1"/>
  <c r="S74" i="3"/>
  <c r="U74" i="3" s="1"/>
  <c r="S75" i="3"/>
  <c r="U75" i="3" s="1"/>
  <c r="S76" i="3"/>
  <c r="U76" i="3" s="1"/>
  <c r="S77" i="3"/>
  <c r="U77" i="3" s="1"/>
  <c r="S78" i="3"/>
  <c r="U78" i="3" s="1"/>
  <c r="S79" i="3"/>
  <c r="U79" i="3" s="1"/>
  <c r="S80" i="3"/>
  <c r="U80" i="3" s="1"/>
  <c r="S81" i="3"/>
  <c r="U81" i="3" s="1"/>
  <c r="S82" i="3"/>
  <c r="U82" i="3" s="1"/>
  <c r="S83" i="3"/>
  <c r="U83" i="3" s="1"/>
  <c r="S84" i="3"/>
  <c r="U84" i="3" s="1"/>
  <c r="S85" i="3"/>
  <c r="U85" i="3" s="1"/>
  <c r="S86" i="3"/>
  <c r="U86" i="3" s="1"/>
  <c r="S87" i="3"/>
  <c r="U87" i="3" s="1"/>
  <c r="S88" i="3"/>
  <c r="U88" i="3" s="1"/>
  <c r="S89" i="3"/>
  <c r="U89" i="3" s="1"/>
  <c r="S90" i="3"/>
  <c r="U90" i="3" s="1"/>
  <c r="S91" i="3"/>
  <c r="U91" i="3" s="1"/>
  <c r="S92" i="3"/>
  <c r="U92" i="3" s="1"/>
  <c r="S93" i="3"/>
  <c r="U93" i="3" s="1"/>
  <c r="S94" i="3"/>
  <c r="U94" i="3" s="1"/>
  <c r="S95" i="3"/>
  <c r="U95" i="3" s="1"/>
  <c r="S96" i="3"/>
  <c r="U96" i="3" s="1"/>
  <c r="S97" i="3"/>
  <c r="U97" i="3" s="1"/>
  <c r="S98" i="3"/>
  <c r="U98" i="3" s="1"/>
  <c r="S99" i="3"/>
  <c r="U99" i="3" s="1"/>
  <c r="S100" i="3"/>
  <c r="U100" i="3" s="1"/>
  <c r="S101" i="3"/>
  <c r="U101" i="3" s="1"/>
  <c r="S102" i="3"/>
  <c r="U102" i="3" s="1"/>
  <c r="S103" i="3"/>
  <c r="U103" i="3" s="1"/>
  <c r="S8" i="3"/>
  <c r="S104" i="3" s="1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" i="4"/>
  <c r="U41" i="2"/>
  <c r="U42" i="2"/>
  <c r="U43" i="2"/>
  <c r="U44" i="2"/>
  <c r="U45" i="2"/>
  <c r="V45" i="2" s="1"/>
  <c r="U46" i="2"/>
  <c r="V46" i="2" s="1"/>
  <c r="U47" i="2"/>
  <c r="V47" i="2" s="1"/>
  <c r="U48" i="2"/>
  <c r="V48" i="2" s="1"/>
  <c r="U49" i="2"/>
  <c r="U50" i="2"/>
  <c r="U51" i="2"/>
  <c r="U40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8" i="2"/>
  <c r="AA8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76" i="2"/>
  <c r="Y53" i="2"/>
  <c r="Y54" i="2"/>
  <c r="Y55" i="2"/>
  <c r="Y56" i="2"/>
  <c r="Y57" i="2"/>
  <c r="Y58" i="2"/>
  <c r="Y59" i="2"/>
  <c r="Y60" i="2"/>
  <c r="Y61" i="2"/>
  <c r="Y62" i="2"/>
  <c r="Y63" i="2"/>
  <c r="Y52" i="2"/>
  <c r="Y41" i="2"/>
  <c r="Y42" i="2"/>
  <c r="Y43" i="2"/>
  <c r="Y44" i="2"/>
  <c r="Y45" i="2"/>
  <c r="Y46" i="2"/>
  <c r="Y47" i="2"/>
  <c r="Y48" i="2"/>
  <c r="Y49" i="2"/>
  <c r="Y50" i="2"/>
  <c r="Y51" i="2"/>
  <c r="Y40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76" i="2"/>
  <c r="E53" i="2"/>
  <c r="E54" i="2"/>
  <c r="E55" i="2"/>
  <c r="E56" i="2"/>
  <c r="E57" i="2"/>
  <c r="E58" i="2"/>
  <c r="E59" i="2"/>
  <c r="E60" i="2"/>
  <c r="E61" i="2"/>
  <c r="E62" i="2"/>
  <c r="E63" i="2"/>
  <c r="E52" i="2"/>
  <c r="S53" i="2"/>
  <c r="S54" i="2"/>
  <c r="S55" i="2"/>
  <c r="S56" i="2"/>
  <c r="S57" i="2"/>
  <c r="S58" i="2"/>
  <c r="S59" i="2"/>
  <c r="S60" i="2"/>
  <c r="S61" i="2"/>
  <c r="S62" i="2"/>
  <c r="S63" i="2"/>
  <c r="S52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8" i="2"/>
  <c r="Q41" i="2"/>
  <c r="Q42" i="2"/>
  <c r="Q43" i="2"/>
  <c r="Q44" i="2"/>
  <c r="Q45" i="2"/>
  <c r="Q46" i="2"/>
  <c r="Q47" i="2"/>
  <c r="Q48" i="2"/>
  <c r="Q49" i="2"/>
  <c r="Q50" i="2"/>
  <c r="Q51" i="2"/>
  <c r="Q40" i="2"/>
  <c r="Y12" i="1"/>
  <c r="W60" i="8" l="1"/>
  <c r="W20" i="8"/>
  <c r="U60" i="8"/>
  <c r="Z29" i="8"/>
  <c r="X60" i="8"/>
  <c r="AA29" i="8"/>
  <c r="Z60" i="8"/>
  <c r="U20" i="8"/>
  <c r="AA68" i="8"/>
  <c r="Z68" i="8"/>
  <c r="V60" i="8"/>
  <c r="U29" i="8"/>
  <c r="Y20" i="8"/>
  <c r="Z20" i="8"/>
  <c r="V20" i="8"/>
  <c r="AA10" i="8"/>
  <c r="Z10" i="8"/>
  <c r="Y10" i="8"/>
  <c r="X10" i="8"/>
  <c r="W10" i="8"/>
  <c r="V10" i="8"/>
  <c r="U10" i="8"/>
  <c r="W55" i="8"/>
  <c r="V55" i="8"/>
  <c r="AA55" i="8"/>
  <c r="Z55" i="8"/>
  <c r="U55" i="8"/>
  <c r="X55" i="8"/>
  <c r="Y55" i="8"/>
  <c r="AA24" i="8"/>
  <c r="Z24" i="8"/>
  <c r="Y24" i="8"/>
  <c r="X24" i="8"/>
  <c r="W24" i="8"/>
  <c r="V24" i="8"/>
  <c r="U24" i="8"/>
  <c r="AA91" i="8"/>
  <c r="Z91" i="8"/>
  <c r="Y91" i="8"/>
  <c r="X91" i="8"/>
  <c r="W91" i="8"/>
  <c r="V91" i="8"/>
  <c r="U91" i="8"/>
  <c r="AA75" i="8"/>
  <c r="Z75" i="8"/>
  <c r="Y75" i="8"/>
  <c r="X75" i="8"/>
  <c r="W75" i="8"/>
  <c r="V75" i="8"/>
  <c r="U75" i="8"/>
  <c r="AA78" i="8"/>
  <c r="Z78" i="8"/>
  <c r="Y78" i="8"/>
  <c r="X78" i="8"/>
  <c r="W78" i="8"/>
  <c r="V78" i="8"/>
  <c r="U78" i="8"/>
  <c r="AA16" i="8"/>
  <c r="Z16" i="8"/>
  <c r="Y16" i="8"/>
  <c r="X16" i="8"/>
  <c r="W16" i="8"/>
  <c r="V16" i="8"/>
  <c r="U16" i="8"/>
  <c r="Y63" i="8"/>
  <c r="X63" i="8"/>
  <c r="W63" i="8"/>
  <c r="V63" i="8"/>
  <c r="U63" i="8"/>
  <c r="AA63" i="8"/>
  <c r="Z63" i="8"/>
  <c r="AA73" i="8"/>
  <c r="X73" i="8"/>
  <c r="Z73" i="8"/>
  <c r="V73" i="8"/>
  <c r="Y73" i="8"/>
  <c r="W73" i="8"/>
  <c r="U73" i="8"/>
  <c r="AA32" i="8"/>
  <c r="Z32" i="8"/>
  <c r="Y32" i="8"/>
  <c r="X32" i="8"/>
  <c r="W32" i="8"/>
  <c r="V32" i="8"/>
  <c r="U32" i="8"/>
  <c r="AA96" i="8"/>
  <c r="Z96" i="8"/>
  <c r="Y96" i="8"/>
  <c r="X96" i="8"/>
  <c r="W96" i="8"/>
  <c r="V96" i="8"/>
  <c r="U96" i="8"/>
  <c r="AA58" i="8"/>
  <c r="Z58" i="8"/>
  <c r="Y58" i="8"/>
  <c r="X58" i="8"/>
  <c r="W58" i="8"/>
  <c r="V58" i="8"/>
  <c r="U58" i="8"/>
  <c r="AA19" i="8"/>
  <c r="Z19" i="8"/>
  <c r="Y19" i="8"/>
  <c r="X19" i="8"/>
  <c r="W19" i="8"/>
  <c r="V19" i="8"/>
  <c r="U19" i="8"/>
  <c r="AA83" i="8"/>
  <c r="Z83" i="8"/>
  <c r="Y83" i="8"/>
  <c r="X83" i="8"/>
  <c r="W83" i="8"/>
  <c r="V83" i="8"/>
  <c r="U83" i="8"/>
  <c r="AA70" i="8"/>
  <c r="Z70" i="8"/>
  <c r="Y70" i="8"/>
  <c r="X70" i="8"/>
  <c r="W70" i="8"/>
  <c r="V70" i="8"/>
  <c r="U70" i="8"/>
  <c r="AA49" i="8"/>
  <c r="Z49" i="8"/>
  <c r="X49" i="8"/>
  <c r="W49" i="8"/>
  <c r="V49" i="8"/>
  <c r="U49" i="8"/>
  <c r="Y49" i="8"/>
  <c r="AA88" i="8"/>
  <c r="Z88" i="8"/>
  <c r="Y88" i="8"/>
  <c r="X88" i="8"/>
  <c r="W88" i="8"/>
  <c r="V88" i="8"/>
  <c r="U88" i="8"/>
  <c r="AA50" i="8"/>
  <c r="Z50" i="8"/>
  <c r="Y50" i="8"/>
  <c r="X50" i="8"/>
  <c r="W50" i="8"/>
  <c r="V50" i="8"/>
  <c r="U50" i="8"/>
  <c r="AA22" i="8"/>
  <c r="Z22" i="8"/>
  <c r="Y22" i="8"/>
  <c r="X22" i="8"/>
  <c r="W22" i="8"/>
  <c r="V22" i="8"/>
  <c r="U22" i="8"/>
  <c r="AA86" i="8"/>
  <c r="Z86" i="8"/>
  <c r="Y86" i="8"/>
  <c r="X86" i="8"/>
  <c r="W86" i="8"/>
  <c r="V86" i="8"/>
  <c r="U86" i="8"/>
  <c r="AA14" i="8"/>
  <c r="Z14" i="8"/>
  <c r="Y14" i="8"/>
  <c r="X14" i="8"/>
  <c r="W14" i="8"/>
  <c r="V14" i="8"/>
  <c r="U14" i="8"/>
  <c r="Z71" i="8"/>
  <c r="Y71" i="8"/>
  <c r="U71" i="8"/>
  <c r="W71" i="8"/>
  <c r="X71" i="8"/>
  <c r="V71" i="8"/>
  <c r="AA71" i="8"/>
  <c r="Z89" i="8"/>
  <c r="V89" i="8"/>
  <c r="U89" i="8"/>
  <c r="AA89" i="8"/>
  <c r="X89" i="8"/>
  <c r="Y89" i="8"/>
  <c r="W89" i="8"/>
  <c r="AA40" i="8"/>
  <c r="Z40" i="8"/>
  <c r="Y40" i="8"/>
  <c r="X40" i="8"/>
  <c r="W40" i="8"/>
  <c r="V40" i="8"/>
  <c r="U40" i="8"/>
  <c r="AA104" i="8"/>
  <c r="Z104" i="8"/>
  <c r="Y104" i="8"/>
  <c r="X104" i="8"/>
  <c r="W104" i="8"/>
  <c r="V104" i="8"/>
  <c r="U104" i="8"/>
  <c r="AA41" i="8"/>
  <c r="Z41" i="8"/>
  <c r="V41" i="8"/>
  <c r="Y41" i="8"/>
  <c r="W41" i="8"/>
  <c r="X41" i="8"/>
  <c r="U41" i="8"/>
  <c r="AA66" i="8"/>
  <c r="Z66" i="8"/>
  <c r="Y66" i="8"/>
  <c r="X66" i="8"/>
  <c r="W66" i="8"/>
  <c r="V66" i="8"/>
  <c r="U66" i="8"/>
  <c r="AA27" i="8"/>
  <c r="Z27" i="8"/>
  <c r="Y27" i="8"/>
  <c r="X27" i="8"/>
  <c r="W27" i="8"/>
  <c r="V27" i="8"/>
  <c r="U27" i="8"/>
  <c r="AA94" i="8"/>
  <c r="Z94" i="8"/>
  <c r="Y94" i="8"/>
  <c r="X94" i="8"/>
  <c r="W94" i="8"/>
  <c r="V94" i="8"/>
  <c r="U94" i="8"/>
  <c r="AA90" i="8"/>
  <c r="Z90" i="8"/>
  <c r="Y90" i="8"/>
  <c r="X90" i="8"/>
  <c r="W90" i="8"/>
  <c r="V90" i="8"/>
  <c r="U90" i="8"/>
  <c r="AA48" i="8"/>
  <c r="Z48" i="8"/>
  <c r="Y48" i="8"/>
  <c r="X48" i="8"/>
  <c r="W48" i="8"/>
  <c r="V48" i="8"/>
  <c r="U48" i="8"/>
  <c r="AA74" i="8"/>
  <c r="Z74" i="8"/>
  <c r="Y74" i="8"/>
  <c r="X74" i="8"/>
  <c r="W74" i="8"/>
  <c r="V74" i="8"/>
  <c r="U74" i="8"/>
  <c r="AA38" i="8"/>
  <c r="Z38" i="8"/>
  <c r="Y38" i="8"/>
  <c r="X38" i="8"/>
  <c r="W38" i="8"/>
  <c r="V38" i="8"/>
  <c r="U38" i="8"/>
  <c r="AA102" i="8"/>
  <c r="Z102" i="8"/>
  <c r="Y102" i="8"/>
  <c r="X102" i="8"/>
  <c r="W102" i="8"/>
  <c r="V102" i="8"/>
  <c r="U102" i="8"/>
  <c r="AA11" i="8"/>
  <c r="Z11" i="8"/>
  <c r="Y11" i="8"/>
  <c r="X11" i="8"/>
  <c r="W11" i="8"/>
  <c r="V11" i="8"/>
  <c r="U11" i="8"/>
  <c r="U23" i="8"/>
  <c r="Y23" i="8"/>
  <c r="AA23" i="8"/>
  <c r="Z23" i="8"/>
  <c r="X23" i="8"/>
  <c r="V23" i="8"/>
  <c r="W23" i="8"/>
  <c r="Z87" i="8"/>
  <c r="X87" i="8"/>
  <c r="V87" i="8"/>
  <c r="W87" i="8"/>
  <c r="AA87" i="8"/>
  <c r="Y87" i="8"/>
  <c r="U87" i="8"/>
  <c r="AA99" i="8"/>
  <c r="Z99" i="8"/>
  <c r="Y99" i="8"/>
  <c r="X99" i="8"/>
  <c r="W99" i="8"/>
  <c r="V99" i="8"/>
  <c r="U99" i="8"/>
  <c r="AA56" i="8"/>
  <c r="Z56" i="8"/>
  <c r="Y56" i="8"/>
  <c r="X56" i="8"/>
  <c r="W56" i="8"/>
  <c r="V56" i="8"/>
  <c r="U56" i="8"/>
  <c r="W57" i="8"/>
  <c r="U57" i="8"/>
  <c r="Y57" i="8"/>
  <c r="AA57" i="8"/>
  <c r="Z57" i="8"/>
  <c r="V57" i="8"/>
  <c r="X57" i="8"/>
  <c r="AA18" i="8"/>
  <c r="Z18" i="8"/>
  <c r="Y18" i="8"/>
  <c r="X18" i="8"/>
  <c r="W18" i="8"/>
  <c r="V18" i="8"/>
  <c r="U18" i="8"/>
  <c r="AA98" i="8"/>
  <c r="Z98" i="8"/>
  <c r="Y98" i="8"/>
  <c r="X98" i="8"/>
  <c r="W98" i="8"/>
  <c r="V98" i="8"/>
  <c r="U98" i="8"/>
  <c r="AA43" i="8"/>
  <c r="Z43" i="8"/>
  <c r="Y43" i="8"/>
  <c r="X43" i="8"/>
  <c r="W43" i="8"/>
  <c r="V43" i="8"/>
  <c r="U43" i="8"/>
  <c r="AA30" i="8"/>
  <c r="Z30" i="8"/>
  <c r="Y30" i="8"/>
  <c r="X30" i="8"/>
  <c r="W30" i="8"/>
  <c r="V30" i="8"/>
  <c r="U30" i="8"/>
  <c r="U33" i="8"/>
  <c r="Y33" i="8"/>
  <c r="X33" i="8"/>
  <c r="W33" i="8"/>
  <c r="V33" i="8"/>
  <c r="AA33" i="8"/>
  <c r="Z33" i="8"/>
  <c r="AA46" i="8"/>
  <c r="Z46" i="8"/>
  <c r="Y46" i="8"/>
  <c r="X46" i="8"/>
  <c r="W46" i="8"/>
  <c r="V46" i="8"/>
  <c r="U46" i="8"/>
  <c r="Y17" i="8"/>
  <c r="V17" i="8"/>
  <c r="AA17" i="8"/>
  <c r="Z17" i="8"/>
  <c r="U17" i="8"/>
  <c r="X17" i="8"/>
  <c r="W17" i="8"/>
  <c r="X31" i="8"/>
  <c r="W31" i="8"/>
  <c r="V31" i="8"/>
  <c r="U31" i="8"/>
  <c r="AA31" i="8"/>
  <c r="Z31" i="8"/>
  <c r="Y31" i="8"/>
  <c r="Z95" i="8"/>
  <c r="Y95" i="8"/>
  <c r="X95" i="8"/>
  <c r="W95" i="8"/>
  <c r="V95" i="8"/>
  <c r="U95" i="8"/>
  <c r="AA95" i="8"/>
  <c r="AA64" i="8"/>
  <c r="Z64" i="8"/>
  <c r="Y64" i="8"/>
  <c r="X64" i="8"/>
  <c r="W64" i="8"/>
  <c r="V64" i="8"/>
  <c r="U64" i="8"/>
  <c r="V81" i="8"/>
  <c r="U81" i="8"/>
  <c r="AA81" i="8"/>
  <c r="Y81" i="8"/>
  <c r="X81" i="8"/>
  <c r="W81" i="8"/>
  <c r="Z81" i="8"/>
  <c r="AA26" i="8"/>
  <c r="Z26" i="8"/>
  <c r="Y26" i="8"/>
  <c r="X26" i="8"/>
  <c r="W26" i="8"/>
  <c r="V26" i="8"/>
  <c r="U26" i="8"/>
  <c r="AA51" i="8"/>
  <c r="Z51" i="8"/>
  <c r="Y51" i="8"/>
  <c r="X51" i="8"/>
  <c r="W51" i="8"/>
  <c r="V51" i="8"/>
  <c r="U51" i="8"/>
  <c r="AA35" i="8"/>
  <c r="Z35" i="8"/>
  <c r="Y35" i="8"/>
  <c r="X35" i="8"/>
  <c r="W35" i="8"/>
  <c r="V35" i="8"/>
  <c r="U35" i="8"/>
  <c r="AA54" i="8"/>
  <c r="Z54" i="8"/>
  <c r="Y54" i="8"/>
  <c r="X54" i="8"/>
  <c r="W54" i="8"/>
  <c r="V54" i="8"/>
  <c r="U54" i="8"/>
  <c r="U65" i="8"/>
  <c r="AA65" i="8"/>
  <c r="Y65" i="8"/>
  <c r="X65" i="8"/>
  <c r="W65" i="8"/>
  <c r="V65" i="8"/>
  <c r="Z65" i="8"/>
  <c r="Y39" i="8"/>
  <c r="Z39" i="8"/>
  <c r="V39" i="8"/>
  <c r="X39" i="8"/>
  <c r="U39" i="8"/>
  <c r="W39" i="8"/>
  <c r="AA39" i="8"/>
  <c r="Y103" i="8"/>
  <c r="X103" i="8"/>
  <c r="U103" i="8"/>
  <c r="Z103" i="8"/>
  <c r="V103" i="8"/>
  <c r="W103" i="8"/>
  <c r="AA103" i="8"/>
  <c r="AA72" i="8"/>
  <c r="Z72" i="8"/>
  <c r="Y72" i="8"/>
  <c r="X72" i="8"/>
  <c r="W72" i="8"/>
  <c r="V72" i="8"/>
  <c r="U72" i="8"/>
  <c r="Z97" i="8"/>
  <c r="W97" i="8"/>
  <c r="V97" i="8"/>
  <c r="U97" i="8"/>
  <c r="Y97" i="8"/>
  <c r="X97" i="8"/>
  <c r="AA97" i="8"/>
  <c r="AA34" i="8"/>
  <c r="Z34" i="8"/>
  <c r="Y34" i="8"/>
  <c r="X34" i="8"/>
  <c r="W34" i="8"/>
  <c r="V34" i="8"/>
  <c r="U34" i="8"/>
  <c r="AA59" i="8"/>
  <c r="Z59" i="8"/>
  <c r="Y59" i="8"/>
  <c r="X59" i="8"/>
  <c r="W59" i="8"/>
  <c r="V59" i="8"/>
  <c r="U59" i="8"/>
  <c r="AA13" i="8"/>
  <c r="Z13" i="8"/>
  <c r="Y13" i="8"/>
  <c r="X13" i="8"/>
  <c r="W13" i="8"/>
  <c r="V13" i="8"/>
  <c r="U13" i="8"/>
  <c r="AA79" i="8"/>
  <c r="Y79" i="8"/>
  <c r="X79" i="8"/>
  <c r="W79" i="8"/>
  <c r="V79" i="8"/>
  <c r="U79" i="8"/>
  <c r="Z79" i="8"/>
  <c r="AA62" i="8"/>
  <c r="Z62" i="8"/>
  <c r="Y62" i="8"/>
  <c r="X62" i="8"/>
  <c r="W62" i="8"/>
  <c r="V62" i="8"/>
  <c r="U62" i="8"/>
  <c r="AA105" i="8"/>
  <c r="U105" i="8"/>
  <c r="W105" i="8"/>
  <c r="Z105" i="8"/>
  <c r="V105" i="8"/>
  <c r="Y105" i="8"/>
  <c r="X105" i="8"/>
  <c r="AA47" i="8"/>
  <c r="Z47" i="8"/>
  <c r="X47" i="8"/>
  <c r="W47" i="8"/>
  <c r="V47" i="8"/>
  <c r="U47" i="8"/>
  <c r="Y47" i="8"/>
  <c r="X25" i="8"/>
  <c r="U25" i="8"/>
  <c r="W25" i="8"/>
  <c r="Y25" i="8"/>
  <c r="AA25" i="8"/>
  <c r="Z25" i="8"/>
  <c r="V25" i="8"/>
  <c r="AA15" i="8"/>
  <c r="Z15" i="8"/>
  <c r="X15" i="8"/>
  <c r="W15" i="8"/>
  <c r="V15" i="8"/>
  <c r="U15" i="8"/>
  <c r="Y15" i="8"/>
  <c r="AA80" i="8"/>
  <c r="Z80" i="8"/>
  <c r="Y80" i="8"/>
  <c r="X80" i="8"/>
  <c r="W80" i="8"/>
  <c r="V80" i="8"/>
  <c r="U80" i="8"/>
  <c r="AA82" i="8"/>
  <c r="Z82" i="8"/>
  <c r="Y82" i="8"/>
  <c r="X82" i="8"/>
  <c r="W82" i="8"/>
  <c r="V82" i="8"/>
  <c r="U82" i="8"/>
  <c r="AA42" i="8"/>
  <c r="Z42" i="8"/>
  <c r="Y42" i="8"/>
  <c r="X42" i="8"/>
  <c r="W42" i="8"/>
  <c r="V42" i="8"/>
  <c r="U42" i="8"/>
  <c r="AA67" i="8"/>
  <c r="Z67" i="8"/>
  <c r="Y67" i="8"/>
  <c r="X67" i="8"/>
  <c r="W67" i="8"/>
  <c r="V67" i="8"/>
  <c r="U67" i="8"/>
  <c r="U8" i="3"/>
  <c r="U104" i="3" s="1"/>
  <c r="K40" i="2"/>
  <c r="K41" i="2"/>
  <c r="K42" i="2"/>
  <c r="K43" i="2"/>
  <c r="K44" i="2"/>
  <c r="K45" i="2"/>
  <c r="K46" i="2"/>
  <c r="K47" i="2"/>
  <c r="K48" i="2"/>
  <c r="K49" i="2"/>
  <c r="K50" i="2"/>
  <c r="K51" i="2"/>
  <c r="O51" i="2"/>
  <c r="O41" i="2"/>
  <c r="O42" i="2"/>
  <c r="O43" i="2"/>
  <c r="O44" i="2"/>
  <c r="O45" i="2"/>
  <c r="O46" i="2"/>
  <c r="O47" i="2"/>
  <c r="O48" i="2"/>
  <c r="O49" i="2"/>
  <c r="O50" i="2"/>
  <c r="O40" i="2"/>
  <c r="F65" i="2"/>
  <c r="F66" i="2"/>
  <c r="F67" i="2"/>
  <c r="F68" i="2"/>
  <c r="F69" i="2"/>
  <c r="F70" i="2"/>
  <c r="F71" i="2"/>
  <c r="F72" i="2"/>
  <c r="F73" i="2"/>
  <c r="F74" i="2"/>
  <c r="F75" i="2"/>
  <c r="F64" i="2"/>
  <c r="F41" i="2"/>
  <c r="F42" i="2"/>
  <c r="F43" i="2"/>
  <c r="F44" i="2"/>
  <c r="F45" i="2"/>
  <c r="F46" i="2"/>
  <c r="F47" i="2"/>
  <c r="F48" i="2"/>
  <c r="F49" i="2"/>
  <c r="F50" i="2"/>
  <c r="F51" i="2"/>
  <c r="F40" i="2"/>
  <c r="T103" i="1"/>
  <c r="U28" i="1"/>
  <c r="U42" i="1"/>
  <c r="U44" i="1"/>
  <c r="U52" i="1"/>
  <c r="U60" i="1"/>
  <c r="U66" i="1"/>
  <c r="U74" i="1"/>
  <c r="U84" i="1"/>
  <c r="U87" i="1"/>
  <c r="F103" i="1"/>
  <c r="S8" i="1"/>
  <c r="S9" i="1"/>
  <c r="S10" i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S43" i="1"/>
  <c r="U43" i="1" s="1"/>
  <c r="S44" i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S61" i="1"/>
  <c r="U61" i="1" s="1"/>
  <c r="S62" i="1"/>
  <c r="U62" i="1" s="1"/>
  <c r="S63" i="1"/>
  <c r="U63" i="1" s="1"/>
  <c r="S64" i="1"/>
  <c r="U64" i="1" s="1"/>
  <c r="S65" i="1"/>
  <c r="U65" i="1" s="1"/>
  <c r="S66" i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S85" i="1"/>
  <c r="U85" i="1" s="1"/>
  <c r="S86" i="1"/>
  <c r="U86" i="1" s="1"/>
  <c r="S87" i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7" i="1"/>
  <c r="R103" i="1"/>
  <c r="X103" i="1"/>
  <c r="V103" i="1"/>
  <c r="W103" i="1"/>
  <c r="Q103" i="1"/>
  <c r="P103" i="1"/>
  <c r="O103" i="1"/>
  <c r="N103" i="1"/>
  <c r="M103" i="1"/>
  <c r="L103" i="1"/>
  <c r="K103" i="1"/>
  <c r="J103" i="1"/>
  <c r="U106" i="8" l="1"/>
  <c r="V106" i="8"/>
  <c r="W106" i="8"/>
  <c r="X106" i="8"/>
  <c r="Y106" i="8"/>
  <c r="Z106" i="8"/>
  <c r="AA106" i="8"/>
  <c r="U103" i="1"/>
  <c r="S103" i="1"/>
  <c r="I103" i="1"/>
  <c r="H103" i="1"/>
  <c r="G103" i="1"/>
  <c r="E103" i="1"/>
  <c r="D103" i="1"/>
  <c r="C10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74E88F-54EC-4925-82D2-867F0E18532F}" name="LOBBY Labour Hours" type="6" refreshedVersion="6" background="1" saveData="1">
    <textPr codePage="850" sourceFile="E:\PROCESSOS SELETIVOS\Prabir, Statgraf\LOBBY Labour Hours.txt" decimal="," thousands="." tab="0" semicolon="1">
      <textFields>
        <textField/>
      </textFields>
    </textPr>
  </connection>
  <connection id="2" xr16:uid="{9D171CD1-1A61-418A-B06A-6990B3F67112}" name="LOBBY Labour Hours1" type="6" refreshedVersion="6" background="1" saveData="1">
    <textPr codePage="850" sourceFile="E:\PROCESSOS SELETIVOS\Prabir, Statgraf\LOBBY Labour Hours.txt" decimal="," thousands="." tab="0" semicolon="1">
      <textFields>
        <textField/>
      </textFields>
    </textPr>
  </connection>
  <connection id="3" xr16:uid="{AD1EB7DE-F9CD-4AB3-9E14-E6CED21F740F}" name="timestampsf" type="6" refreshedVersion="6" background="1" saveData="1">
    <textPr codePage="850" sourceFile="E:\PROCESSOS SELETIVOS\Prabir, Statgraf\forecasts\timestampsf.txt" decimal="," thousands="." tab="0" comma="1">
      <textFields count="2">
        <textField/>
        <textField/>
      </textFields>
    </textPr>
  </connection>
  <connection id="4" xr16:uid="{A334B2F0-225B-4EF0-BDF2-3D3514066E45}" name="timestampsf1" type="6" refreshedVersion="6" background="1" saveData="1">
    <textPr codePage="850" sourceFile="E:\PROCESSOS SELETIVOS\Prabir, Statgraf\forecasts\timestampsf.txt" decimal="," thousands="." tab="0" comma="1">
      <textFields count="2">
        <textField/>
        <textField/>
      </textFields>
    </textPr>
  </connection>
  <connection id="5" xr16:uid="{7F5CE968-14CE-4735-A471-CE117E2EFF85}" name="timestampsf11" type="6" refreshedVersion="6" background="1" saveData="1">
    <textPr codePage="850" sourceFile="E:\PROCESSOS SELETIVOS\Prabir, Statgraf\forecasts\timestampsf.txt" decimal="," thousands="." tab="0" comma="1">
      <textFields count="2">
        <textField/>
        <textField/>
      </textFields>
    </textPr>
  </connection>
  <connection id="6" xr16:uid="{5A92C822-4E36-4C97-90DD-E20F2B1F1824}" name="timestampsf111" type="6" refreshedVersion="6" background="1" saveData="1">
    <textPr codePage="850" sourceFile="E:\PROCESSOS SELETIVOS\Prabir, Statgraf\forecasts\timestampsf.txt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<sst xmlns="http://schemas.openxmlformats.org/spreadsheetml/2006/main" count="2071" uniqueCount="227">
  <si>
    <t>BEVERAGE SPECIALIST Labour Hours</t>
  </si>
  <si>
    <t>type: "ADMINISTRATION/CASH"</t>
  </si>
  <si>
    <t xml:space="preserve">            "description": "ADMINISTRATION/CASH Labour Hours"</t>
  </si>
  <si>
    <t xml:space="preserve">            "units": "people"</t>
  </si>
  <si>
    <t xml:space="preserve">            "role_id": "2e8527d3-43f2-495c-861d-a38567607323"</t>
  </si>
  <si>
    <t xml:space="preserve">            "role_group": null</t>
  </si>
  <si>
    <t xml:space="preserve">            "values": [</t>
  </si>
  <si>
    <t>soma</t>
  </si>
  <si>
    <t>type: "BEVERAGE SPECIALIST"</t>
  </si>
  <si>
    <t xml:space="preserve">            "description": "BEVERAGE SPECIALIST Labour Hours"</t>
  </si>
  <si>
    <t xml:space="preserve">            "role_id": "4903b749-94e7-4f0e-b872-2e19bb73396d"</t>
  </si>
  <si>
    <t>type: "CLOSING"</t>
  </si>
  <si>
    <t xml:space="preserve">            "description": "CLOSING Labour Hours"</t>
  </si>
  <si>
    <t xml:space="preserve">            "role_id": "1382e089-5664-4003-81b6-2ed2c6f638e1"</t>
  </si>
  <si>
    <t>type: "FLOOR"</t>
  </si>
  <si>
    <t xml:space="preserve">            "description": "FLOOR Labour Hours"</t>
  </si>
  <si>
    <t xml:space="preserve">            "role_id": "b2dc9342-343e-4842-a2a9-3ebe64e7cf80"</t>
  </si>
  <si>
    <t>type: "FLOOR PRODUCTION"</t>
  </si>
  <si>
    <t xml:space="preserve">            "description": "FLOOR PRODUCTION Labour Hours"</t>
  </si>
  <si>
    <t xml:space="preserve">            "role_id": "2dcfeed5-c2c5-4182-90ae-946e9403bf41"</t>
  </si>
  <si>
    <t>type: "FRENCH FRIES"</t>
  </si>
  <si>
    <t xml:space="preserve">            "description": "FRENCH FRIES Labour Hours"</t>
  </si>
  <si>
    <t xml:space="preserve">            "role_id": "f19ac00c-4485-4e7a-86c7-c8f3a798c4b6"</t>
  </si>
  <si>
    <t>type: "GRILL BREAKFAST MENU"</t>
  </si>
  <si>
    <t xml:space="preserve">            "description": "GRILL BREAKFAST MENU Labour Hours"</t>
  </si>
  <si>
    <t xml:space="preserve">            "role_id": "617fb8ea-ede1-4729-8f0b-09877e33b840"</t>
  </si>
  <si>
    <t>type: "GRILL REGULAR MENU"</t>
  </si>
  <si>
    <t xml:space="preserve">            "description": "GRILL REGULAR MENU Labour Hours"</t>
  </si>
  <si>
    <t xml:space="preserve">            "role_id": "b5c08648-a4c6-4f63-b60b-4f9cffa632c3"</t>
  </si>
  <si>
    <t>type: "GUEST EXPERIENCE LEADER"</t>
  </si>
  <si>
    <t xml:space="preserve">            "description": "GUEST EXPERIENCE LEADER Labour Hours"</t>
  </si>
  <si>
    <t xml:space="preserve">            "role_id": "c17c64b4-9501-49fb-b459-da32c4f650f7"</t>
  </si>
  <si>
    <t>type: "HASHBROWN"</t>
  </si>
  <si>
    <t xml:space="preserve">            "description": "HASHBROWN Labour Hours"</t>
  </si>
  <si>
    <t xml:space="preserve">            "role_id": "956d7a55-e98e-4b21-97e0-66405dc462a3"</t>
  </si>
  <si>
    <t>type: "LOBBY",</t>
  </si>
  <si>
    <t xml:space="preserve">            "description": "LOBBY Labour Hours",</t>
  </si>
  <si>
    <t xml:space="preserve">            "units": "people",</t>
  </si>
  <si>
    <t xml:space="preserve">            "role_id": "91d606c9-7ff4-421c-af7f-1d7e6070241e",</t>
  </si>
  <si>
    <t xml:space="preserve">            "role_group": null,</t>
  </si>
  <si>
    <t>type: "MAINTENANCE"</t>
  </si>
  <si>
    <t xml:space="preserve">            "description": "MAINTENANCE Labour Hours"</t>
  </si>
  <si>
    <t xml:space="preserve">            "role_id": "01b6b49a-3b6e-41b1-a2c5-1f98cbb01990"</t>
  </si>
  <si>
    <t>type: "OPENING"</t>
  </si>
  <si>
    <t xml:space="preserve">            "description": "OPENING Labour Hours"</t>
  </si>
  <si>
    <t xml:space="preserve">            "role_id": "6b5a5e41-c2d0-4a62-9416-8b5a36072de1"</t>
  </si>
  <si>
    <t>type: "SUPPORT / PREP"</t>
  </si>
  <si>
    <t xml:space="preserve">            "description": "SUPPORT / PREP Labour Hours"</t>
  </si>
  <si>
    <t xml:space="preserve">            "role_id": "4184e422-f5d3-4d26-a45b-3d5eeec60a32"</t>
  </si>
  <si>
    <t xml:space="preserve"> "type": "sales"</t>
  </si>
  <si>
    <t xml:space="preserve">            "description": "Total sales"</t>
  </si>
  <si>
    <t xml:space="preserve">            "units": "$"</t>
  </si>
  <si>
    <t xml:space="preserve">            "role_id": null</t>
  </si>
  <si>
    <t xml:space="preserve">              0.04170916732213184</t>
  </si>
  <si>
    <t xml:space="preserve">              0.31658637690055796</t>
  </si>
  <si>
    <t>type: "WINDOW"</t>
  </si>
  <si>
    <t xml:space="preserve">            "description": "WINDOW Labour Hours"</t>
  </si>
  <si>
    <t xml:space="preserve">            "role_id": "6a17443a-1ee4-48ed-a262-2053f3cca8b0"</t>
  </si>
  <si>
    <t>type: "workload"</t>
  </si>
  <si>
    <t xml:space="preserve">            "description": "Total labour requirement"</t>
  </si>
  <si>
    <t>type: "DRIVE THRU"</t>
  </si>
  <si>
    <t xml:space="preserve">            "description": "DRIVE THRU Labour Hours"</t>
  </si>
  <si>
    <t xml:space="preserve">            "role_id": "41ed25e0-844b-4da0-b912-61ee3cc55975"</t>
  </si>
  <si>
    <t xml:space="preserve">timestamps: </t>
  </si>
  <si>
    <t>day_parts</t>
  </si>
  <si>
    <t xml:space="preserve">          "2018-10-15T03:00:00.000Z"</t>
  </si>
  <si>
    <t>Breakfast</t>
  </si>
  <si>
    <t xml:space="preserve">          "2018-10-15T03:15:00.000Z"</t>
  </si>
  <si>
    <t xml:space="preserve">          "2018-10-15T03:30:00.000Z"</t>
  </si>
  <si>
    <t xml:space="preserve">          "2018-10-15T03:45:00.000Z"</t>
  </si>
  <si>
    <t xml:space="preserve">          "2018-10-15T04:00:00.000Z"</t>
  </si>
  <si>
    <t xml:space="preserve">          "2018-10-15T04:15:00.000Z"</t>
  </si>
  <si>
    <t xml:space="preserve">          "2018-10-15T04:30:00.000Z"</t>
  </si>
  <si>
    <t xml:space="preserve">          "2018-10-15T04:45:00.000Z"</t>
  </si>
  <si>
    <t xml:space="preserve">          "2018-10-15T05:00:00.000Z"</t>
  </si>
  <si>
    <t xml:space="preserve">          "2018-10-15T05:15:00.000Z"</t>
  </si>
  <si>
    <t xml:space="preserve">          "2018-10-15T05:30:00.000Z"</t>
  </si>
  <si>
    <t xml:space="preserve">          "2018-10-15T05:45:00.000Z"</t>
  </si>
  <si>
    <t xml:space="preserve">          "2018-10-15T06:00:00.000Z"</t>
  </si>
  <si>
    <t xml:space="preserve">          "2018-10-15T06:15:00.000Z"</t>
  </si>
  <si>
    <t xml:space="preserve">          "2018-10-15T06:30:00.000Z"</t>
  </si>
  <si>
    <t xml:space="preserve">          "2018-10-15T06:45:00.000Z"</t>
  </si>
  <si>
    <t xml:space="preserve">          "2018-10-15T07:00:00.000Z"</t>
  </si>
  <si>
    <t xml:space="preserve">          "2018-10-15T07:15:00.000Z"</t>
  </si>
  <si>
    <t xml:space="preserve">          "2018-10-15T07:30:00.000Z"</t>
  </si>
  <si>
    <t xml:space="preserve">          "2018-10-15T07:45:00.000Z"</t>
  </si>
  <si>
    <t xml:space="preserve">          "2018-10-15T08:00:00.000Z"</t>
  </si>
  <si>
    <t xml:space="preserve">          "2018-10-15T08:15:00.000Z"</t>
  </si>
  <si>
    <t xml:space="preserve">          "2018-10-15T08:30:00.000Z"</t>
  </si>
  <si>
    <t xml:space="preserve">          "2018-10-15T08:45:00.000Z"</t>
  </si>
  <si>
    <t xml:space="preserve">          "2018-10-15T09:00:00.000Z"</t>
  </si>
  <si>
    <t xml:space="preserve">          "2018-10-15T09:15:00.000Z"</t>
  </si>
  <si>
    <t xml:space="preserve">          "2018-10-15T09:30:00.000Z"</t>
  </si>
  <si>
    <t xml:space="preserve">          "2018-10-15T09:45:00.000Z"</t>
  </si>
  <si>
    <t xml:space="preserve">          "2018-10-15T10:00:00.000Z"</t>
  </si>
  <si>
    <t xml:space="preserve">          "2018-10-15T10:15:00.000Z"</t>
  </si>
  <si>
    <t xml:space="preserve">          "2018-10-15T10:30:00.000Z"</t>
  </si>
  <si>
    <t xml:space="preserve">          "2018-10-15T10:45:00.000Z"</t>
  </si>
  <si>
    <t xml:space="preserve">          "2018-10-15T11:00:00.000Z"</t>
  </si>
  <si>
    <t>Lunch</t>
  </si>
  <si>
    <t xml:space="preserve">          "2018-10-15T11:15:00.000Z"</t>
  </si>
  <si>
    <t xml:space="preserve">          "2018-10-15T11:30:00.000Z"</t>
  </si>
  <si>
    <t xml:space="preserve">          "2018-10-15T11:45:00.000Z"</t>
  </si>
  <si>
    <t xml:space="preserve">          "2018-10-15T12:00:00.000Z"</t>
  </si>
  <si>
    <t xml:space="preserve">          "2018-10-15T12:15:00.000Z"</t>
  </si>
  <si>
    <t xml:space="preserve">          "2018-10-15T12:30:00.000Z"</t>
  </si>
  <si>
    <t xml:space="preserve">          "2018-10-15T12:45:00.000Z"</t>
  </si>
  <si>
    <t xml:space="preserve">          "2018-10-15T13:00:00.000Z"</t>
  </si>
  <si>
    <t xml:space="preserve">          "2018-10-15T13:15:00.000Z"</t>
  </si>
  <si>
    <t xml:space="preserve">          "2018-10-15T13:30:00.000Z"</t>
  </si>
  <si>
    <t xml:space="preserve">          "2018-10-15T13:45:00.000Z"</t>
  </si>
  <si>
    <t xml:space="preserve">          "2018-10-15T14:00:00.000Z"</t>
  </si>
  <si>
    <t>Snack</t>
  </si>
  <si>
    <t xml:space="preserve">          "2018-10-15T14:15:00.000Z"</t>
  </si>
  <si>
    <t xml:space="preserve">          "2018-10-15T14:30:00.000Z"</t>
  </si>
  <si>
    <t xml:space="preserve">          "2018-10-15T14:45:00.000Z"</t>
  </si>
  <si>
    <t xml:space="preserve">          "2018-10-15T15:00:00.000Z"</t>
  </si>
  <si>
    <t xml:space="preserve">          "2018-10-15T15:15:00.000Z"</t>
  </si>
  <si>
    <t xml:space="preserve">          "2018-10-15T15:30:00.000Z"</t>
  </si>
  <si>
    <t xml:space="preserve">          "2018-10-15T15:45:00.000Z"</t>
  </si>
  <si>
    <t xml:space="preserve">          "2018-10-15T16:00:00.000Z"</t>
  </si>
  <si>
    <t xml:space="preserve">          "2018-10-15T16:15:00.000Z"</t>
  </si>
  <si>
    <t xml:space="preserve">          "2018-10-15T16:30:00.000Z"</t>
  </si>
  <si>
    <t xml:space="preserve">          "2018-10-15T16:45:00.000Z"</t>
  </si>
  <si>
    <t xml:space="preserve">          "2018-10-15T17:00:00.000Z"</t>
  </si>
  <si>
    <t>Dinner</t>
  </si>
  <si>
    <t xml:space="preserve">          "2018-10-15T17:15:00.000Z"</t>
  </si>
  <si>
    <t xml:space="preserve">          "2018-10-15T17:30:00.000Z"</t>
  </si>
  <si>
    <t xml:space="preserve">          "2018-10-15T17:45:00.000Z"</t>
  </si>
  <si>
    <t xml:space="preserve">          "2018-10-15T18:00:00.000Z"</t>
  </si>
  <si>
    <t xml:space="preserve">          "2018-10-15T18:15:00.000Z"</t>
  </si>
  <si>
    <t xml:space="preserve">          "2018-10-15T18:30:00.000Z"</t>
  </si>
  <si>
    <t xml:space="preserve">          "2018-10-15T18:45:00.000Z"</t>
  </si>
  <si>
    <t xml:space="preserve">          "2018-10-15T19:00:00.000Z"</t>
  </si>
  <si>
    <t xml:space="preserve">          "2018-10-15T19:15:00.000Z"</t>
  </si>
  <si>
    <t xml:space="preserve">          "2018-10-15T19:30:00.000Z"</t>
  </si>
  <si>
    <t xml:space="preserve">          "2018-10-15T19:45:00.000Z"</t>
  </si>
  <si>
    <t xml:space="preserve">          "2018-10-15T20:00:00.000Z"</t>
  </si>
  <si>
    <t>Late Night</t>
  </si>
  <si>
    <t xml:space="preserve">          "2018-10-15T20:15:00.000Z"</t>
  </si>
  <si>
    <t xml:space="preserve">          "2018-10-15T20:30:00.000Z"</t>
  </si>
  <si>
    <t xml:space="preserve">          "2018-10-15T20:45:00.000Z"</t>
  </si>
  <si>
    <t xml:space="preserve">          "2018-10-15T21:00:00.000Z"</t>
  </si>
  <si>
    <t xml:space="preserve">          "2018-10-15T21:15:00.000Z"</t>
  </si>
  <si>
    <t xml:space="preserve">          "2018-10-15T21:30:00.000Z"</t>
  </si>
  <si>
    <t xml:space="preserve">          "2018-10-15T21:45:00.000Z"</t>
  </si>
  <si>
    <t xml:space="preserve">          "2018-10-15T22:00:00.000Z"</t>
  </si>
  <si>
    <t xml:space="preserve">          "2018-10-15T22:15:00.000Z"</t>
  </si>
  <si>
    <t xml:space="preserve">          "2018-10-15T22:30:00.000Z"</t>
  </si>
  <si>
    <t xml:space="preserve">          "2018-10-15T22:45:00.000Z"</t>
  </si>
  <si>
    <t xml:space="preserve">          "2018-10-15T23:00:00.000Z"</t>
  </si>
  <si>
    <t xml:space="preserve">          "2018-10-15T23:15:00.000Z"</t>
  </si>
  <si>
    <t xml:space="preserve">          "2018-10-15T23:30:00.000Z"</t>
  </si>
  <si>
    <t xml:space="preserve">          "2018-10-15T23:45:00.000Z"</t>
  </si>
  <si>
    <t xml:space="preserve">          "2018-10-16T00:00:00.000Z"</t>
  </si>
  <si>
    <t xml:space="preserve">          "2018-10-16T00:15:00.000Z"</t>
  </si>
  <si>
    <t xml:space="preserve">          "2018-10-16T00:30:00.000Z"</t>
  </si>
  <si>
    <t xml:space="preserve">          "2018-10-16T00:45:00.000Z"</t>
  </si>
  <si>
    <t xml:space="preserve">          "2018-10-16T01:00:00.000Z"</t>
  </si>
  <si>
    <t xml:space="preserve">          "2018-10-16T01:15:00.000Z"</t>
  </si>
  <si>
    <t xml:space="preserve">          "2018-10-16T01:30:00.000Z"</t>
  </si>
  <si>
    <t xml:space="preserve">          "2018-10-16T01:45:00.000Z"</t>
  </si>
  <si>
    <t xml:space="preserve">          "2018-10-16T02:00:00.000Z"</t>
  </si>
  <si>
    <t xml:space="preserve">          "2018-10-16T02:15:00.000Z"</t>
  </si>
  <si>
    <t xml:space="preserve">          "2018-10-16T02:30:00.000Z"</t>
  </si>
  <si>
    <t xml:space="preserve">          "2018-10-16T02:45:00.000Z"</t>
  </si>
  <si>
    <t>day_part_forecasts</t>
  </si>
  <si>
    <t>Total sales</t>
  </si>
  <si>
    <t>OPENING Labour Hours</t>
  </si>
  <si>
    <t>CLOSING Labour Hours</t>
  </si>
  <si>
    <t>DRIVE THRU Labour Hours</t>
  </si>
  <si>
    <t>GRILL REGULAR MENU</t>
  </si>
  <si>
    <t>WINDOW Labour Hours</t>
  </si>
  <si>
    <t>HASHBROWN Labour Hours</t>
  </si>
  <si>
    <t>FRENCH FRIES Labour Hours</t>
  </si>
  <si>
    <t>FLOOR PRODUCTION Labour Hours</t>
  </si>
  <si>
    <t>GUEST EXPERIENCE LEADER Labour Hours</t>
  </si>
  <si>
    <t>FLOOR Labour Hours</t>
  </si>
  <si>
    <t>GRILL BREAKFAST MENU Labour Hours</t>
  </si>
  <si>
    <t>MAINTENANCE Labour Hours</t>
  </si>
  <si>
    <t>SUPPORT / PREP Labour Hours</t>
  </si>
  <si>
    <t>ADMINISTRATION/CASH Labour Hours</t>
  </si>
  <si>
    <t>LOBBY Labour Hours</t>
  </si>
  <si>
    <t>Total labour requirement</t>
  </si>
  <si>
    <t>SUM TOTAL SALES OVER DAY_PARTS</t>
  </si>
  <si>
    <t>ADJUSTED SUM TOTAL SALES OVER DAY_PARTS</t>
  </si>
  <si>
    <t>start_time: "2018-10-16T03:00:00.000Z"</t>
  </si>
  <si>
    <t>end_time": "2018-10-17T03:00:00.000Z"</t>
  </si>
  <si>
    <t>start_time": "2018-10-17T03:00:00.000Z"</t>
  </si>
  <si>
    <t>end_time": "2018-10-18T03:00:00.000Z"</t>
  </si>
  <si>
    <t>start_time": "2018-10-18T03:00:00.000Z"</t>
  </si>
  <si>
    <t>end_time": "2018-10-19T03:00:00.000Z"</t>
  </si>
  <si>
    <t>start_time": "2018-10-19T03:00:00.000Z"</t>
  </si>
  <si>
    <t>end_time": "2018-10-20T03:00:00.000Z"</t>
  </si>
  <si>
    <t>start_time": "2018-10-20T03:00:00.000Z"</t>
  </si>
  <si>
    <t>end_time": "2018-10-21T03:00:00.000Z"</t>
  </si>
  <si>
    <t>start_time": "2018-10-21T03:00:00.000Z"</t>
  </si>
  <si>
    <t>end_time": "2018-10-22T03:00:00.000Z"</t>
  </si>
  <si>
    <t>SOMA LABOUR REQUIREMENT</t>
  </si>
  <si>
    <t>Adjusted Total sales</t>
  </si>
  <si>
    <t>%</t>
  </si>
  <si>
    <t>Adjusted Total sales d+1</t>
  </si>
  <si>
    <t>Adjusted Total sales  d+2</t>
  </si>
  <si>
    <t>Adjusted Total sales  d+3</t>
  </si>
  <si>
    <t>Adjusted Total sales  d+4</t>
  </si>
  <si>
    <t>Adjusted Total sales  d+5</t>
  </si>
  <si>
    <t>Adjusted Total sales  d+6</t>
  </si>
  <si>
    <t>type: "LOBBY"</t>
  </si>
  <si>
    <t xml:space="preserve">            "description": "LOBBY Labour Hours"</t>
  </si>
  <si>
    <t xml:space="preserve">            "role_id": "91d606c9-7ff4-421c-af7f-1d7e6070241e"</t>
  </si>
  <si>
    <t>sum</t>
  </si>
  <si>
    <t>diff</t>
  </si>
  <si>
    <t>type: "sales"</t>
  </si>
  <si>
    <t xml:space="preserve">              0.0393</t>
  </si>
  <si>
    <t xml:space="preserve">              0.2983</t>
  </si>
  <si>
    <t>type: "sales",</t>
  </si>
  <si>
    <t xml:space="preserve">            "description": "Total sales",</t>
  </si>
  <si>
    <t xml:space="preserve">            "units": "$",</t>
  </si>
  <si>
    <t xml:space="preserve">            "role_id": null,</t>
  </si>
  <si>
    <t>MAIN SKILL</t>
  </si>
  <si>
    <t>cash</t>
  </si>
  <si>
    <t>servicing</t>
  </si>
  <si>
    <t>order taking</t>
  </si>
  <si>
    <t>frying</t>
  </si>
  <si>
    <t>assembler</t>
  </si>
  <si>
    <t>asembler</t>
  </si>
  <si>
    <t>% of Total sales along timestamps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</si>
</sst>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#,##0.000"/>
    <numFmt numFmtId="165" formatCode="#,##0.0000"/>
    <numFmt numFmtId="167" formatCode="_-[$$-409]* #,##0.00_ ;_-[$$-409]* \-#,##0.00\ ;_-[$$-409]* &quot;-&quot;??_ ;_-@_ "/>
    <numFmt numFmtId="168" formatCode="[$$-409]#,##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4" borderId="0" xfId="0" applyFill="1" applyAlignment="1">
      <alignment horizontal="center"/>
    </xf>
    <xf numFmtId="10" fontId="0" fillId="0" borderId="0" xfId="2" applyNumberFormat="1" applyFont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165" fontId="0" fillId="0" borderId="2" xfId="0" applyNumberFormat="1" applyBorder="1"/>
    <xf numFmtId="167" fontId="0" fillId="0" borderId="2" xfId="1" applyNumberFormat="1" applyFont="1" applyBorder="1"/>
    <xf numFmtId="167" fontId="0" fillId="0" borderId="3" xfId="1" applyNumberFormat="1" applyFont="1" applyBorder="1"/>
    <xf numFmtId="0" fontId="0" fillId="0" borderId="4" xfId="0" applyBorder="1"/>
    <xf numFmtId="0" fontId="0" fillId="0" borderId="0" xfId="0" applyBorder="1"/>
    <xf numFmtId="164" fontId="0" fillId="0" borderId="0" xfId="0" applyNumberFormat="1" applyBorder="1"/>
    <xf numFmtId="165" fontId="0" fillId="0" borderId="0" xfId="0" applyNumberFormat="1" applyBorder="1"/>
    <xf numFmtId="167" fontId="0" fillId="0" borderId="0" xfId="1" applyNumberFormat="1" applyFont="1" applyBorder="1"/>
    <xf numFmtId="167" fontId="0" fillId="0" borderId="5" xfId="1" applyNumberFormat="1" applyFont="1" applyBorder="1"/>
    <xf numFmtId="0" fontId="0" fillId="0" borderId="6" xfId="0" applyBorder="1"/>
    <xf numFmtId="0" fontId="0" fillId="0" borderId="7" xfId="0" applyBorder="1"/>
    <xf numFmtId="165" fontId="0" fillId="0" borderId="7" xfId="0" applyNumberFormat="1" applyBorder="1"/>
    <xf numFmtId="167" fontId="0" fillId="0" borderId="7" xfId="1" applyNumberFormat="1" applyFont="1" applyBorder="1"/>
    <xf numFmtId="167" fontId="0" fillId="0" borderId="8" xfId="1" applyNumberFormat="1" applyFont="1" applyBorder="1"/>
    <xf numFmtId="164" fontId="0" fillId="4" borderId="0" xfId="0" applyNumberFormat="1" applyFill="1"/>
    <xf numFmtId="168" fontId="0" fillId="4" borderId="0" xfId="0" applyNumberFormat="1" applyFill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BBY Labour Hours" connectionId="1" xr16:uid="{996294F6-4F0A-43CF-9B18-BA430649283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BBY Labour Hours" connectionId="2" xr16:uid="{9CABC570-8AFF-4F8B-9948-B2D2073E12D7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stampsf" connectionId="3" xr16:uid="{7C0FB5DD-3FCF-489C-8B8D-901F65083A83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stampsf_1" connectionId="4" xr16:uid="{E7D5496F-E881-49EE-91DC-0D4B0A9AE906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stampsf_1" connectionId="5" xr16:uid="{D3FF9E43-C37E-4499-A3C5-A466D371BA8E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stampsf_1" connectionId="6" xr16:uid="{91E62B41-9E46-46BF-A48F-E2B3E99D938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3"/>
  <sheetViews>
    <sheetView workbookViewId="0">
      <selection activeCell="C1" sqref="C1:R1"/>
    </sheetView>
  </sheetViews>
  <sheetFormatPr defaultRowHeight="15" x14ac:dyDescent="0.25"/>
  <cols>
    <col min="2" max="2" width="29.85546875" customWidth="1"/>
    <col min="3" max="3" width="55.42578125" bestFit="1" customWidth="1"/>
    <col min="4" max="4" width="54" bestFit="1" customWidth="1"/>
    <col min="5" max="5" width="53.42578125" bestFit="1" customWidth="1"/>
    <col min="6" max="6" width="53.42578125" customWidth="1"/>
    <col min="7" max="8" width="47" bestFit="1" customWidth="1"/>
    <col min="9" max="9" width="52.140625" bestFit="1" customWidth="1"/>
    <col min="10" max="10" width="55.140625" bestFit="1" customWidth="1"/>
    <col min="11" max="11" width="53" bestFit="1" customWidth="1"/>
    <col min="12" max="12" width="57.7109375" bestFit="1" customWidth="1"/>
    <col min="13" max="13" width="53.85546875" bestFit="1" customWidth="1"/>
    <col min="14" max="14" width="52.85546875" bestFit="1" customWidth="1"/>
    <col min="15" max="15" width="53.5703125" bestFit="1" customWidth="1"/>
    <col min="16" max="17" width="53.85546875" bestFit="1" customWidth="1"/>
    <col min="18" max="18" width="53.28515625" bestFit="1" customWidth="1"/>
    <col min="20" max="20" width="44" bestFit="1" customWidth="1"/>
    <col min="23" max="24" width="30.5703125" bestFit="1" customWidth="1"/>
  </cols>
  <sheetData>
    <row r="1" spans="1:25" x14ac:dyDescent="0.25">
      <c r="C1" t="s">
        <v>1</v>
      </c>
      <c r="D1" t="s">
        <v>8</v>
      </c>
      <c r="E1" t="s">
        <v>11</v>
      </c>
      <c r="F1" t="s">
        <v>60</v>
      </c>
      <c r="G1" t="s">
        <v>14</v>
      </c>
      <c r="H1" t="s">
        <v>17</v>
      </c>
      <c r="I1" t="s">
        <v>20</v>
      </c>
      <c r="J1" t="s">
        <v>23</v>
      </c>
      <c r="K1" t="s">
        <v>26</v>
      </c>
      <c r="L1" t="s">
        <v>29</v>
      </c>
      <c r="M1" t="s">
        <v>32</v>
      </c>
      <c r="N1" t="s">
        <v>35</v>
      </c>
      <c r="O1" t="s">
        <v>40</v>
      </c>
      <c r="P1" t="s">
        <v>43</v>
      </c>
      <c r="Q1" t="s">
        <v>46</v>
      </c>
      <c r="R1" t="s">
        <v>55</v>
      </c>
      <c r="T1" t="s">
        <v>58</v>
      </c>
      <c r="W1" t="s">
        <v>49</v>
      </c>
      <c r="X1" t="s">
        <v>49</v>
      </c>
    </row>
    <row r="2" spans="1:25" x14ac:dyDescent="0.25">
      <c r="C2" s="1" t="s">
        <v>2</v>
      </c>
      <c r="D2" s="1" t="s">
        <v>9</v>
      </c>
      <c r="E2" s="1" t="s">
        <v>12</v>
      </c>
      <c r="F2" s="1" t="s">
        <v>61</v>
      </c>
      <c r="G2" s="1" t="s">
        <v>15</v>
      </c>
      <c r="H2" s="1" t="s">
        <v>18</v>
      </c>
      <c r="I2" s="1" t="s">
        <v>21</v>
      </c>
      <c r="J2" s="1" t="s">
        <v>24</v>
      </c>
      <c r="K2" s="1" t="s">
        <v>27</v>
      </c>
      <c r="L2" s="1" t="s">
        <v>30</v>
      </c>
      <c r="M2" s="1" t="s">
        <v>33</v>
      </c>
      <c r="N2" s="1" t="s">
        <v>36</v>
      </c>
      <c r="O2" s="1" t="s">
        <v>41</v>
      </c>
      <c r="P2" s="1" t="s">
        <v>44</v>
      </c>
      <c r="Q2" s="1" t="s">
        <v>47</v>
      </c>
      <c r="R2" s="1" t="s">
        <v>56</v>
      </c>
      <c r="T2" s="1" t="s">
        <v>59</v>
      </c>
      <c r="W2" s="1" t="s">
        <v>50</v>
      </c>
      <c r="X2" s="1" t="s">
        <v>50</v>
      </c>
    </row>
    <row r="3" spans="1:25" x14ac:dyDescent="0.25">
      <c r="C3" s="1" t="s">
        <v>3</v>
      </c>
      <c r="D3" s="1" t="s">
        <v>3</v>
      </c>
      <c r="E3" s="1" t="s">
        <v>3</v>
      </c>
      <c r="F3" s="1" t="s">
        <v>3</v>
      </c>
      <c r="G3" s="1" t="s">
        <v>3</v>
      </c>
      <c r="H3" s="1" t="s">
        <v>3</v>
      </c>
      <c r="I3" s="1" t="s">
        <v>3</v>
      </c>
      <c r="J3" s="1" t="s">
        <v>3</v>
      </c>
      <c r="K3" s="1" t="s">
        <v>3</v>
      </c>
      <c r="L3" s="1" t="s">
        <v>3</v>
      </c>
      <c r="M3" s="1" t="s">
        <v>3</v>
      </c>
      <c r="N3" s="1" t="s">
        <v>37</v>
      </c>
      <c r="O3" s="1" t="s">
        <v>3</v>
      </c>
      <c r="P3" s="1" t="s">
        <v>3</v>
      </c>
      <c r="Q3" s="1" t="s">
        <v>3</v>
      </c>
      <c r="R3" s="1" t="s">
        <v>3</v>
      </c>
      <c r="T3" s="1" t="s">
        <v>3</v>
      </c>
      <c r="W3" s="1" t="s">
        <v>51</v>
      </c>
      <c r="X3" s="1" t="s">
        <v>51</v>
      </c>
    </row>
    <row r="4" spans="1:25" x14ac:dyDescent="0.25">
      <c r="C4" s="1" t="s">
        <v>4</v>
      </c>
      <c r="D4" s="1" t="s">
        <v>10</v>
      </c>
      <c r="E4" s="1" t="s">
        <v>13</v>
      </c>
      <c r="F4" s="1" t="s">
        <v>62</v>
      </c>
      <c r="G4" s="1" t="s">
        <v>16</v>
      </c>
      <c r="H4" s="1" t="s">
        <v>19</v>
      </c>
      <c r="I4" s="1" t="s">
        <v>22</v>
      </c>
      <c r="J4" s="1" t="s">
        <v>25</v>
      </c>
      <c r="K4" s="1" t="s">
        <v>28</v>
      </c>
      <c r="L4" s="1" t="s">
        <v>31</v>
      </c>
      <c r="M4" s="1" t="s">
        <v>34</v>
      </c>
      <c r="N4" s="1" t="s">
        <v>38</v>
      </c>
      <c r="O4" s="1" t="s">
        <v>42</v>
      </c>
      <c r="P4" s="1" t="s">
        <v>45</v>
      </c>
      <c r="Q4" s="1" t="s">
        <v>48</v>
      </c>
      <c r="R4" s="1" t="s">
        <v>57</v>
      </c>
      <c r="T4" s="1" t="s">
        <v>52</v>
      </c>
      <c r="W4" s="1" t="s">
        <v>52</v>
      </c>
      <c r="X4" s="1" t="s">
        <v>52</v>
      </c>
    </row>
    <row r="5" spans="1:25" x14ac:dyDescent="0.25">
      <c r="C5" t="s">
        <v>5</v>
      </c>
      <c r="D5" t="s">
        <v>5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s">
        <v>39</v>
      </c>
      <c r="O5" t="s">
        <v>5</v>
      </c>
      <c r="P5" t="s">
        <v>5</v>
      </c>
      <c r="Q5" t="s">
        <v>5</v>
      </c>
      <c r="R5" t="s">
        <v>5</v>
      </c>
      <c r="T5" t="s">
        <v>5</v>
      </c>
      <c r="W5" t="s">
        <v>5</v>
      </c>
      <c r="X5" t="s">
        <v>5</v>
      </c>
    </row>
    <row r="6" spans="1:25" x14ac:dyDescent="0.25">
      <c r="B6" t="s">
        <v>63</v>
      </c>
      <c r="C6" t="s">
        <v>6</v>
      </c>
      <c r="D6" t="s">
        <v>6</v>
      </c>
      <c r="E6" t="s">
        <v>6</v>
      </c>
      <c r="F6" t="s">
        <v>6</v>
      </c>
      <c r="G6" t="s">
        <v>6</v>
      </c>
      <c r="H6" t="s">
        <v>6</v>
      </c>
      <c r="I6" t="s">
        <v>6</v>
      </c>
      <c r="J6" t="s">
        <v>6</v>
      </c>
      <c r="K6" t="s">
        <v>6</v>
      </c>
      <c r="L6" t="s">
        <v>6</v>
      </c>
      <c r="M6" t="s">
        <v>6</v>
      </c>
      <c r="N6" t="s">
        <v>6</v>
      </c>
      <c r="O6" t="s">
        <v>6</v>
      </c>
      <c r="P6" t="s">
        <v>6</v>
      </c>
      <c r="Q6" t="s">
        <v>6</v>
      </c>
      <c r="R6" t="s">
        <v>6</v>
      </c>
      <c r="T6" t="s">
        <v>6</v>
      </c>
      <c r="W6" t="s">
        <v>6</v>
      </c>
      <c r="X6" t="s">
        <v>6</v>
      </c>
    </row>
    <row r="7" spans="1:25" x14ac:dyDescent="0.25">
      <c r="A7">
        <v>1</v>
      </c>
      <c r="B7" t="s">
        <v>65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f>SUM(C7:R7)</f>
        <v>0</v>
      </c>
      <c r="T7">
        <v>0</v>
      </c>
      <c r="W7">
        <v>0</v>
      </c>
      <c r="X7">
        <v>0</v>
      </c>
    </row>
    <row r="8" spans="1:25" x14ac:dyDescent="0.25">
      <c r="A8">
        <v>2</v>
      </c>
      <c r="B8" t="s">
        <v>67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f t="shared" ref="S8:S71" si="0">SUM(C8:R8)</f>
        <v>0</v>
      </c>
      <c r="T8">
        <v>0</v>
      </c>
      <c r="W8">
        <v>0</v>
      </c>
      <c r="X8">
        <v>0</v>
      </c>
    </row>
    <row r="9" spans="1:25" x14ac:dyDescent="0.25">
      <c r="A9">
        <v>3</v>
      </c>
      <c r="B9" t="s">
        <v>68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f t="shared" si="0"/>
        <v>0</v>
      </c>
      <c r="T9">
        <v>0</v>
      </c>
      <c r="W9">
        <v>0</v>
      </c>
      <c r="X9">
        <v>0</v>
      </c>
    </row>
    <row r="10" spans="1:25" x14ac:dyDescent="0.25">
      <c r="A10">
        <v>4</v>
      </c>
      <c r="B10" t="s">
        <v>69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f t="shared" si="0"/>
        <v>0</v>
      </c>
      <c r="T10">
        <v>0</v>
      </c>
      <c r="W10">
        <v>0</v>
      </c>
      <c r="X10">
        <v>0</v>
      </c>
    </row>
    <row r="11" spans="1:25" x14ac:dyDescent="0.25">
      <c r="A11">
        <v>5</v>
      </c>
      <c r="B11" t="s">
        <v>70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3</v>
      </c>
      <c r="Q11">
        <v>0</v>
      </c>
      <c r="R11">
        <v>0</v>
      </c>
      <c r="S11">
        <f t="shared" si="0"/>
        <v>4</v>
      </c>
      <c r="T11">
        <v>4</v>
      </c>
      <c r="U11">
        <f>S11-T11</f>
        <v>0</v>
      </c>
      <c r="W11">
        <v>0</v>
      </c>
      <c r="X11">
        <v>0</v>
      </c>
    </row>
    <row r="12" spans="1:25" x14ac:dyDescent="0.25">
      <c r="A12">
        <v>6</v>
      </c>
      <c r="B12" t="s">
        <v>71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3</v>
      </c>
      <c r="Q12">
        <v>0</v>
      </c>
      <c r="R12">
        <v>0</v>
      </c>
      <c r="S12">
        <f t="shared" si="0"/>
        <v>4</v>
      </c>
      <c r="T12">
        <v>4</v>
      </c>
      <c r="U12">
        <f t="shared" ref="U12:U75" si="1">S12-T12</f>
        <v>0</v>
      </c>
      <c r="W12" s="4" t="s">
        <v>53</v>
      </c>
      <c r="X12">
        <v>4.1709167322131799E-2</v>
      </c>
      <c r="Y12">
        <f>SUM(X12:X38)</f>
        <v>2680.3688491155644</v>
      </c>
    </row>
    <row r="13" spans="1:25" x14ac:dyDescent="0.25">
      <c r="A13">
        <v>7</v>
      </c>
      <c r="B13" t="s">
        <v>72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3</v>
      </c>
      <c r="Q13">
        <v>0</v>
      </c>
      <c r="R13">
        <v>0</v>
      </c>
      <c r="S13">
        <f t="shared" si="0"/>
        <v>4</v>
      </c>
      <c r="T13">
        <v>4</v>
      </c>
      <c r="U13">
        <f t="shared" si="1"/>
        <v>0</v>
      </c>
      <c r="W13" s="4">
        <v>1.25265471222168E+16</v>
      </c>
      <c r="X13">
        <v>12.526547122216799</v>
      </c>
      <c r="Y13">
        <v>2680.3688491155644</v>
      </c>
    </row>
    <row r="14" spans="1:25" x14ac:dyDescent="0.25">
      <c r="A14">
        <v>8</v>
      </c>
      <c r="B14" t="s">
        <v>73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3</v>
      </c>
      <c r="Q14">
        <v>0</v>
      </c>
      <c r="R14">
        <v>0</v>
      </c>
      <c r="S14">
        <f t="shared" si="0"/>
        <v>4</v>
      </c>
      <c r="T14">
        <v>4</v>
      </c>
      <c r="U14">
        <f t="shared" si="1"/>
        <v>0</v>
      </c>
      <c r="W14" s="4">
        <v>2.05343888574759E+16</v>
      </c>
      <c r="X14">
        <v>20.5343888574759</v>
      </c>
      <c r="Y14">
        <v>2680.3688491155644</v>
      </c>
    </row>
    <row r="15" spans="1:25" x14ac:dyDescent="0.25">
      <c r="A15">
        <v>9</v>
      </c>
      <c r="B15" t="s">
        <v>74</v>
      </c>
      <c r="C15">
        <v>0</v>
      </c>
      <c r="D15">
        <v>0</v>
      </c>
      <c r="E15">
        <v>0</v>
      </c>
      <c r="F15">
        <v>2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f t="shared" si="0"/>
        <v>6</v>
      </c>
      <c r="T15">
        <v>6</v>
      </c>
      <c r="U15">
        <f t="shared" si="1"/>
        <v>0</v>
      </c>
      <c r="W15" s="4">
        <v>2.66774169056683E+16</v>
      </c>
      <c r="X15">
        <v>26.677416905668299</v>
      </c>
      <c r="Y15">
        <v>2680.3688491155644</v>
      </c>
    </row>
    <row r="16" spans="1:25" x14ac:dyDescent="0.25">
      <c r="A16">
        <v>10</v>
      </c>
      <c r="B16" t="s">
        <v>75</v>
      </c>
      <c r="C16">
        <v>0</v>
      </c>
      <c r="D16">
        <v>0</v>
      </c>
      <c r="E16">
        <v>0</v>
      </c>
      <c r="F16">
        <v>2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f t="shared" si="0"/>
        <v>6</v>
      </c>
      <c r="T16">
        <v>6</v>
      </c>
      <c r="U16">
        <f t="shared" si="1"/>
        <v>0</v>
      </c>
      <c r="W16" s="4">
        <v>3957786071102990</v>
      </c>
      <c r="X16">
        <v>39.577860711029899</v>
      </c>
      <c r="Y16">
        <v>2680.3688491155644</v>
      </c>
    </row>
    <row r="17" spans="1:25" x14ac:dyDescent="0.25">
      <c r="A17">
        <v>11</v>
      </c>
      <c r="B17" t="s">
        <v>76</v>
      </c>
      <c r="C17">
        <v>0</v>
      </c>
      <c r="D17">
        <v>0</v>
      </c>
      <c r="E17">
        <v>0</v>
      </c>
      <c r="F17">
        <v>2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f t="shared" si="0"/>
        <v>6</v>
      </c>
      <c r="T17">
        <v>6</v>
      </c>
      <c r="U17">
        <f t="shared" si="1"/>
        <v>0</v>
      </c>
      <c r="W17" s="4">
        <v>4274276930826470</v>
      </c>
      <c r="X17">
        <v>42.742769308264698</v>
      </c>
      <c r="Y17">
        <v>2680.3688491155644</v>
      </c>
    </row>
    <row r="18" spans="1:25" x14ac:dyDescent="0.25">
      <c r="A18">
        <v>12</v>
      </c>
      <c r="B18" t="s">
        <v>77</v>
      </c>
      <c r="C18">
        <v>0</v>
      </c>
      <c r="D18">
        <v>0</v>
      </c>
      <c r="E18">
        <v>0</v>
      </c>
      <c r="F18">
        <v>2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1</v>
      </c>
      <c r="R18">
        <v>0</v>
      </c>
      <c r="S18">
        <f t="shared" si="0"/>
        <v>6</v>
      </c>
      <c r="T18">
        <v>6</v>
      </c>
      <c r="U18">
        <f t="shared" si="1"/>
        <v>0</v>
      </c>
      <c r="W18" s="4">
        <v>5294824902759350</v>
      </c>
      <c r="X18">
        <v>52.948249027593498</v>
      </c>
      <c r="Y18">
        <v>2680.3688491155644</v>
      </c>
    </row>
    <row r="19" spans="1:25" x14ac:dyDescent="0.25">
      <c r="A19">
        <v>13</v>
      </c>
      <c r="B19" t="s">
        <v>78</v>
      </c>
      <c r="C19">
        <v>0</v>
      </c>
      <c r="D19">
        <v>0</v>
      </c>
      <c r="E19">
        <v>0</v>
      </c>
      <c r="F19">
        <v>3</v>
      </c>
      <c r="G19">
        <v>1</v>
      </c>
      <c r="H19">
        <v>0</v>
      </c>
      <c r="I19">
        <v>0</v>
      </c>
      <c r="J19">
        <v>2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1</v>
      </c>
      <c r="R19">
        <v>1</v>
      </c>
      <c r="S19">
        <f t="shared" si="0"/>
        <v>9</v>
      </c>
      <c r="T19">
        <v>9</v>
      </c>
      <c r="U19">
        <f t="shared" si="1"/>
        <v>0</v>
      </c>
      <c r="W19" s="4">
        <v>597779394487483</v>
      </c>
      <c r="X19">
        <v>59.777939448748299</v>
      </c>
      <c r="Y19">
        <v>2680.3688491155644</v>
      </c>
    </row>
    <row r="20" spans="1:25" x14ac:dyDescent="0.25">
      <c r="A20">
        <v>14</v>
      </c>
      <c r="B20" t="s">
        <v>79</v>
      </c>
      <c r="C20">
        <v>0</v>
      </c>
      <c r="D20">
        <v>0</v>
      </c>
      <c r="E20">
        <v>0</v>
      </c>
      <c r="F20">
        <v>3</v>
      </c>
      <c r="G20">
        <v>1</v>
      </c>
      <c r="H20">
        <v>0</v>
      </c>
      <c r="I20">
        <v>0</v>
      </c>
      <c r="J20">
        <v>2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1</v>
      </c>
      <c r="R20">
        <v>1</v>
      </c>
      <c r="S20">
        <f t="shared" si="0"/>
        <v>9</v>
      </c>
      <c r="T20">
        <v>9</v>
      </c>
      <c r="U20">
        <f t="shared" si="1"/>
        <v>0</v>
      </c>
      <c r="W20" s="4">
        <v>7591832590044580</v>
      </c>
      <c r="X20">
        <v>75.918325900445794</v>
      </c>
      <c r="Y20">
        <v>2680.3688491155644</v>
      </c>
    </row>
    <row r="21" spans="1:25" x14ac:dyDescent="0.25">
      <c r="A21">
        <v>15</v>
      </c>
      <c r="B21" t="s">
        <v>80</v>
      </c>
      <c r="C21">
        <v>0</v>
      </c>
      <c r="D21">
        <v>0</v>
      </c>
      <c r="E21">
        <v>0</v>
      </c>
      <c r="F21">
        <v>3</v>
      </c>
      <c r="G21">
        <v>1</v>
      </c>
      <c r="H21">
        <v>0</v>
      </c>
      <c r="I21">
        <v>0</v>
      </c>
      <c r="J21">
        <v>2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1</v>
      </c>
      <c r="R21">
        <v>1</v>
      </c>
      <c r="S21">
        <f t="shared" si="0"/>
        <v>9</v>
      </c>
      <c r="T21">
        <v>9</v>
      </c>
      <c r="U21">
        <f t="shared" si="1"/>
        <v>0</v>
      </c>
      <c r="W21" s="4">
        <v>8428223444579580</v>
      </c>
      <c r="X21">
        <v>84.282234445795794</v>
      </c>
      <c r="Y21">
        <v>2680.3688491155644</v>
      </c>
    </row>
    <row r="22" spans="1:25" x14ac:dyDescent="0.25">
      <c r="A22">
        <v>16</v>
      </c>
      <c r="B22" t="s">
        <v>81</v>
      </c>
      <c r="C22">
        <v>0</v>
      </c>
      <c r="D22">
        <v>0</v>
      </c>
      <c r="E22">
        <v>0</v>
      </c>
      <c r="F22">
        <v>3</v>
      </c>
      <c r="G22">
        <v>1</v>
      </c>
      <c r="H22">
        <v>0</v>
      </c>
      <c r="I22">
        <v>0</v>
      </c>
      <c r="J22">
        <v>2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>
        <v>1</v>
      </c>
      <c r="S22">
        <f t="shared" si="0"/>
        <v>9</v>
      </c>
      <c r="T22">
        <v>9</v>
      </c>
      <c r="U22">
        <f t="shared" si="1"/>
        <v>0</v>
      </c>
      <c r="W22" s="4">
        <v>9792283024328090</v>
      </c>
      <c r="X22">
        <v>97.922830243280899</v>
      </c>
      <c r="Y22">
        <v>2680.3688491155644</v>
      </c>
    </row>
    <row r="23" spans="1:25" x14ac:dyDescent="0.25">
      <c r="A23">
        <v>17</v>
      </c>
      <c r="B23" t="s">
        <v>82</v>
      </c>
      <c r="C23">
        <v>0</v>
      </c>
      <c r="D23">
        <v>0</v>
      </c>
      <c r="E23">
        <v>0</v>
      </c>
      <c r="F23">
        <v>4</v>
      </c>
      <c r="G23">
        <v>1</v>
      </c>
      <c r="H23">
        <v>0</v>
      </c>
      <c r="I23">
        <v>0</v>
      </c>
      <c r="J23">
        <v>2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1</v>
      </c>
      <c r="R23">
        <v>1</v>
      </c>
      <c r="S23">
        <f t="shared" si="0"/>
        <v>10</v>
      </c>
      <c r="T23">
        <v>10</v>
      </c>
      <c r="U23">
        <f t="shared" si="1"/>
        <v>0</v>
      </c>
      <c r="W23" s="4">
        <v>9571479149992990</v>
      </c>
      <c r="X23">
        <v>95.714791499929902</v>
      </c>
      <c r="Y23">
        <v>2680.3688491155644</v>
      </c>
    </row>
    <row r="24" spans="1:25" x14ac:dyDescent="0.25">
      <c r="A24">
        <v>18</v>
      </c>
      <c r="B24" t="s">
        <v>83</v>
      </c>
      <c r="C24">
        <v>0</v>
      </c>
      <c r="D24">
        <v>0</v>
      </c>
      <c r="E24">
        <v>0</v>
      </c>
      <c r="F24">
        <v>4</v>
      </c>
      <c r="G24">
        <v>1</v>
      </c>
      <c r="H24">
        <v>0</v>
      </c>
      <c r="I24">
        <v>0</v>
      </c>
      <c r="J24">
        <v>2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1</v>
      </c>
      <c r="R24">
        <v>1</v>
      </c>
      <c r="S24">
        <f t="shared" si="0"/>
        <v>10</v>
      </c>
      <c r="T24">
        <v>10</v>
      </c>
      <c r="U24">
        <f t="shared" si="1"/>
        <v>0</v>
      </c>
      <c r="W24" s="4">
        <v>1.26836941045422E+16</v>
      </c>
      <c r="X24">
        <v>126.83694104542199</v>
      </c>
      <c r="Y24">
        <v>2680.3688491155644</v>
      </c>
    </row>
    <row r="25" spans="1:25" x14ac:dyDescent="0.25">
      <c r="A25">
        <v>19</v>
      </c>
      <c r="B25" t="s">
        <v>84</v>
      </c>
      <c r="C25">
        <v>0</v>
      </c>
      <c r="D25">
        <v>0</v>
      </c>
      <c r="E25">
        <v>0</v>
      </c>
      <c r="F25">
        <v>4</v>
      </c>
      <c r="G25">
        <v>1</v>
      </c>
      <c r="H25">
        <v>0</v>
      </c>
      <c r="I25">
        <v>0</v>
      </c>
      <c r="J25">
        <v>2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1</v>
      </c>
      <c r="R25">
        <v>1</v>
      </c>
      <c r="S25">
        <f t="shared" si="0"/>
        <v>10</v>
      </c>
      <c r="T25">
        <v>10</v>
      </c>
      <c r="U25">
        <f t="shared" si="1"/>
        <v>0</v>
      </c>
      <c r="W25" s="4">
        <v>1.32555978957604E+16</v>
      </c>
      <c r="X25">
        <v>132.555978957604</v>
      </c>
      <c r="Y25">
        <v>2680.3688491155644</v>
      </c>
    </row>
    <row r="26" spans="1:25" x14ac:dyDescent="0.25">
      <c r="A26">
        <v>20</v>
      </c>
      <c r="B26" t="s">
        <v>85</v>
      </c>
      <c r="C26">
        <v>0</v>
      </c>
      <c r="D26">
        <v>0</v>
      </c>
      <c r="E26">
        <v>0</v>
      </c>
      <c r="F26">
        <v>4</v>
      </c>
      <c r="G26">
        <v>1</v>
      </c>
      <c r="H26">
        <v>0</v>
      </c>
      <c r="I26">
        <v>0</v>
      </c>
      <c r="J26">
        <v>2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1</v>
      </c>
      <c r="R26">
        <v>1</v>
      </c>
      <c r="S26">
        <f t="shared" si="0"/>
        <v>10</v>
      </c>
      <c r="T26">
        <v>10</v>
      </c>
      <c r="U26">
        <f t="shared" si="1"/>
        <v>0</v>
      </c>
      <c r="W26" s="4">
        <v>1.34309568198479E+16</v>
      </c>
      <c r="X26">
        <v>134.30956819847901</v>
      </c>
      <c r="Y26">
        <v>2680.3688491155644</v>
      </c>
    </row>
    <row r="27" spans="1:25" x14ac:dyDescent="0.25">
      <c r="A27">
        <v>21</v>
      </c>
      <c r="B27" t="s">
        <v>86</v>
      </c>
      <c r="C27">
        <v>0</v>
      </c>
      <c r="D27">
        <v>1</v>
      </c>
      <c r="E27">
        <v>0</v>
      </c>
      <c r="F27">
        <v>4</v>
      </c>
      <c r="G27">
        <v>1</v>
      </c>
      <c r="H27">
        <v>0</v>
      </c>
      <c r="I27">
        <v>0</v>
      </c>
      <c r="J27">
        <v>3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1</v>
      </c>
      <c r="S27">
        <f t="shared" si="0"/>
        <v>11</v>
      </c>
      <c r="T27">
        <v>11</v>
      </c>
      <c r="U27">
        <f t="shared" si="1"/>
        <v>0</v>
      </c>
      <c r="W27" s="4">
        <v>148861079474656</v>
      </c>
      <c r="X27">
        <v>148.86107947465601</v>
      </c>
      <c r="Y27">
        <v>2680.3688491155644</v>
      </c>
    </row>
    <row r="28" spans="1:25" x14ac:dyDescent="0.25">
      <c r="A28">
        <v>22</v>
      </c>
      <c r="B28" t="s">
        <v>87</v>
      </c>
      <c r="C28">
        <v>0</v>
      </c>
      <c r="D28">
        <v>1</v>
      </c>
      <c r="E28">
        <v>0</v>
      </c>
      <c r="F28">
        <v>4</v>
      </c>
      <c r="G28">
        <v>1</v>
      </c>
      <c r="H28">
        <v>0</v>
      </c>
      <c r="I28">
        <v>0</v>
      </c>
      <c r="J28">
        <v>3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1</v>
      </c>
      <c r="S28">
        <f t="shared" si="0"/>
        <v>11</v>
      </c>
      <c r="T28">
        <v>11</v>
      </c>
      <c r="U28">
        <f t="shared" si="1"/>
        <v>0</v>
      </c>
      <c r="W28" s="4">
        <v>1.38203591247375E+16</v>
      </c>
      <c r="X28">
        <v>138.20359124737499</v>
      </c>
      <c r="Y28">
        <v>2680.3688491155644</v>
      </c>
    </row>
    <row r="29" spans="1:25" x14ac:dyDescent="0.25">
      <c r="A29">
        <v>23</v>
      </c>
      <c r="B29" t="s">
        <v>88</v>
      </c>
      <c r="C29">
        <v>0</v>
      </c>
      <c r="D29">
        <v>1</v>
      </c>
      <c r="E29">
        <v>0</v>
      </c>
      <c r="F29">
        <v>4</v>
      </c>
      <c r="G29">
        <v>1</v>
      </c>
      <c r="H29">
        <v>0</v>
      </c>
      <c r="I29">
        <v>0</v>
      </c>
      <c r="J29">
        <v>3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1</v>
      </c>
      <c r="S29">
        <f t="shared" si="0"/>
        <v>11</v>
      </c>
      <c r="T29">
        <v>11</v>
      </c>
      <c r="U29">
        <f t="shared" si="1"/>
        <v>0</v>
      </c>
      <c r="W29" s="4">
        <v>1.49638589296034E+16</v>
      </c>
      <c r="X29">
        <v>149.63858929603401</v>
      </c>
      <c r="Y29">
        <v>2680.3688491155644</v>
      </c>
    </row>
    <row r="30" spans="1:25" x14ac:dyDescent="0.25">
      <c r="A30">
        <v>24</v>
      </c>
      <c r="B30" t="s">
        <v>89</v>
      </c>
      <c r="C30">
        <v>0</v>
      </c>
      <c r="D30">
        <v>1</v>
      </c>
      <c r="E30">
        <v>0</v>
      </c>
      <c r="F30">
        <v>4</v>
      </c>
      <c r="G30">
        <v>1</v>
      </c>
      <c r="H30">
        <v>0</v>
      </c>
      <c r="I30">
        <v>0</v>
      </c>
      <c r="J30">
        <v>3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1</v>
      </c>
      <c r="S30">
        <f t="shared" si="0"/>
        <v>11</v>
      </c>
      <c r="T30">
        <v>11</v>
      </c>
      <c r="U30">
        <f t="shared" si="1"/>
        <v>0</v>
      </c>
      <c r="W30" s="4">
        <v>1.43376801557681E+16</v>
      </c>
      <c r="X30">
        <v>143.37680155768101</v>
      </c>
      <c r="Y30">
        <v>2680.3688491155644</v>
      </c>
    </row>
    <row r="31" spans="1:25" x14ac:dyDescent="0.25">
      <c r="A31">
        <v>25</v>
      </c>
      <c r="B31" t="s">
        <v>90</v>
      </c>
      <c r="C31">
        <v>0</v>
      </c>
      <c r="D31">
        <v>1</v>
      </c>
      <c r="E31">
        <v>0</v>
      </c>
      <c r="F31">
        <v>4</v>
      </c>
      <c r="G31">
        <v>1</v>
      </c>
      <c r="H31">
        <v>0</v>
      </c>
      <c r="I31">
        <v>0</v>
      </c>
      <c r="J31">
        <v>3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1</v>
      </c>
      <c r="S31">
        <f t="shared" si="0"/>
        <v>11</v>
      </c>
      <c r="T31">
        <v>11</v>
      </c>
      <c r="U31">
        <f t="shared" si="1"/>
        <v>0</v>
      </c>
      <c r="W31" s="4">
        <v>1.44893189808822E+16</v>
      </c>
      <c r="X31">
        <v>144.893189808822</v>
      </c>
      <c r="Y31">
        <v>2680.3688491155644</v>
      </c>
    </row>
    <row r="32" spans="1:25" x14ac:dyDescent="0.25">
      <c r="A32">
        <v>26</v>
      </c>
      <c r="B32" t="s">
        <v>91</v>
      </c>
      <c r="C32">
        <v>0</v>
      </c>
      <c r="D32">
        <v>1</v>
      </c>
      <c r="E32">
        <v>0</v>
      </c>
      <c r="F32">
        <v>4</v>
      </c>
      <c r="G32">
        <v>1</v>
      </c>
      <c r="H32">
        <v>0</v>
      </c>
      <c r="I32">
        <v>0</v>
      </c>
      <c r="J32">
        <v>3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1</v>
      </c>
      <c r="S32">
        <f t="shared" si="0"/>
        <v>11</v>
      </c>
      <c r="T32">
        <v>11</v>
      </c>
      <c r="U32">
        <f t="shared" si="1"/>
        <v>0</v>
      </c>
      <c r="W32" s="4">
        <v>1.47072467268854E+16</v>
      </c>
      <c r="X32">
        <v>147.07246726885401</v>
      </c>
      <c r="Y32">
        <v>2680.3688491155644</v>
      </c>
    </row>
    <row r="33" spans="1:25" x14ac:dyDescent="0.25">
      <c r="A33">
        <v>27</v>
      </c>
      <c r="B33" t="s">
        <v>92</v>
      </c>
      <c r="C33">
        <v>0</v>
      </c>
      <c r="D33">
        <v>1</v>
      </c>
      <c r="E33">
        <v>0</v>
      </c>
      <c r="F33">
        <v>4</v>
      </c>
      <c r="G33">
        <v>1</v>
      </c>
      <c r="H33">
        <v>0</v>
      </c>
      <c r="I33">
        <v>0</v>
      </c>
      <c r="J33">
        <v>3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1</v>
      </c>
      <c r="S33">
        <f t="shared" si="0"/>
        <v>11</v>
      </c>
      <c r="T33">
        <v>11</v>
      </c>
      <c r="U33">
        <f t="shared" si="1"/>
        <v>0</v>
      </c>
      <c r="W33" s="4">
        <v>1.40750609839141E+16</v>
      </c>
      <c r="X33">
        <v>140.75060983914099</v>
      </c>
      <c r="Y33">
        <v>2680.3688491155644</v>
      </c>
    </row>
    <row r="34" spans="1:25" x14ac:dyDescent="0.25">
      <c r="A34">
        <v>28</v>
      </c>
      <c r="B34" t="s">
        <v>93</v>
      </c>
      <c r="C34">
        <v>0</v>
      </c>
      <c r="D34">
        <v>1</v>
      </c>
      <c r="E34">
        <v>0</v>
      </c>
      <c r="F34">
        <v>4</v>
      </c>
      <c r="G34">
        <v>1</v>
      </c>
      <c r="H34">
        <v>0</v>
      </c>
      <c r="I34">
        <v>0</v>
      </c>
      <c r="J34">
        <v>3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1</v>
      </c>
      <c r="S34">
        <f t="shared" si="0"/>
        <v>11</v>
      </c>
      <c r="T34">
        <v>11</v>
      </c>
      <c r="U34">
        <f t="shared" si="1"/>
        <v>0</v>
      </c>
      <c r="W34" s="4">
        <v>1.3982335031015E+16</v>
      </c>
      <c r="X34">
        <v>139.82335031015</v>
      </c>
      <c r="Y34">
        <v>2680.3688491155644</v>
      </c>
    </row>
    <row r="35" spans="1:25" x14ac:dyDescent="0.25">
      <c r="A35">
        <v>29</v>
      </c>
      <c r="B35" t="s">
        <v>94</v>
      </c>
      <c r="C35">
        <v>0</v>
      </c>
      <c r="D35">
        <v>0</v>
      </c>
      <c r="E35">
        <v>0</v>
      </c>
      <c r="F35">
        <v>4</v>
      </c>
      <c r="G35">
        <v>1</v>
      </c>
      <c r="H35">
        <v>0</v>
      </c>
      <c r="I35">
        <v>0</v>
      </c>
      <c r="J35">
        <v>3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1</v>
      </c>
      <c r="R35">
        <v>1</v>
      </c>
      <c r="S35">
        <f t="shared" si="0"/>
        <v>11</v>
      </c>
      <c r="T35">
        <v>11</v>
      </c>
      <c r="U35">
        <f t="shared" si="1"/>
        <v>0</v>
      </c>
      <c r="W35" s="4">
        <v>1.24731954723114E+16</v>
      </c>
      <c r="X35">
        <v>124.731954723114</v>
      </c>
      <c r="Y35">
        <v>2680.3688491155644</v>
      </c>
    </row>
    <row r="36" spans="1:25" x14ac:dyDescent="0.25">
      <c r="A36">
        <v>30</v>
      </c>
      <c r="B36" t="s">
        <v>95</v>
      </c>
      <c r="C36">
        <v>0</v>
      </c>
      <c r="D36">
        <v>0</v>
      </c>
      <c r="E36">
        <v>0</v>
      </c>
      <c r="F36">
        <v>4</v>
      </c>
      <c r="G36">
        <v>1</v>
      </c>
      <c r="H36">
        <v>0</v>
      </c>
      <c r="I36">
        <v>0</v>
      </c>
      <c r="J36">
        <v>3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1</v>
      </c>
      <c r="R36">
        <v>1</v>
      </c>
      <c r="S36">
        <f t="shared" si="0"/>
        <v>11</v>
      </c>
      <c r="T36">
        <v>11</v>
      </c>
      <c r="U36">
        <f t="shared" si="1"/>
        <v>0</v>
      </c>
      <c r="W36" s="4">
        <v>1.32637274688314E+16</v>
      </c>
      <c r="X36">
        <v>132.63727468831399</v>
      </c>
      <c r="Y36">
        <v>2680.3688491155644</v>
      </c>
    </row>
    <row r="37" spans="1:25" x14ac:dyDescent="0.25">
      <c r="A37">
        <v>31</v>
      </c>
      <c r="B37" t="s">
        <v>96</v>
      </c>
      <c r="C37">
        <v>0</v>
      </c>
      <c r="D37">
        <v>0</v>
      </c>
      <c r="E37">
        <v>0</v>
      </c>
      <c r="F37">
        <v>4</v>
      </c>
      <c r="G37">
        <v>1</v>
      </c>
      <c r="H37">
        <v>0</v>
      </c>
      <c r="I37">
        <v>0</v>
      </c>
      <c r="J37">
        <v>3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1</v>
      </c>
      <c r="R37">
        <v>1</v>
      </c>
      <c r="S37">
        <f t="shared" si="0"/>
        <v>11</v>
      </c>
      <c r="T37">
        <v>11</v>
      </c>
      <c r="U37">
        <f t="shared" si="1"/>
        <v>0</v>
      </c>
      <c r="W37" s="4">
        <v>1.33611974415251E+16</v>
      </c>
      <c r="X37">
        <v>133.61197441525101</v>
      </c>
      <c r="Y37">
        <v>2680.3688491155644</v>
      </c>
    </row>
    <row r="38" spans="1:25" x14ac:dyDescent="0.25">
      <c r="A38">
        <v>32</v>
      </c>
      <c r="B38" t="s">
        <v>97</v>
      </c>
      <c r="C38">
        <v>0</v>
      </c>
      <c r="D38">
        <v>0</v>
      </c>
      <c r="E38">
        <v>0</v>
      </c>
      <c r="F38">
        <v>4</v>
      </c>
      <c r="G38">
        <v>1</v>
      </c>
      <c r="H38">
        <v>0</v>
      </c>
      <c r="I38">
        <v>0</v>
      </c>
      <c r="J38">
        <v>3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1</v>
      </c>
      <c r="R38">
        <v>1</v>
      </c>
      <c r="S38">
        <f t="shared" si="0"/>
        <v>11</v>
      </c>
      <c r="T38">
        <v>11</v>
      </c>
      <c r="U38">
        <f t="shared" si="1"/>
        <v>0</v>
      </c>
      <c r="W38" s="4">
        <v>1.34400415646895E+16</v>
      </c>
      <c r="X38">
        <v>134.400415646895</v>
      </c>
      <c r="Y38">
        <v>2680.3688491155644</v>
      </c>
    </row>
    <row r="39" spans="1:25" x14ac:dyDescent="0.25">
      <c r="A39">
        <v>33</v>
      </c>
      <c r="B39" t="s">
        <v>98</v>
      </c>
      <c r="C39">
        <v>1</v>
      </c>
      <c r="D39">
        <v>1</v>
      </c>
      <c r="E39">
        <v>0</v>
      </c>
      <c r="F39">
        <v>4</v>
      </c>
      <c r="G39">
        <v>1</v>
      </c>
      <c r="H39">
        <v>0</v>
      </c>
      <c r="I39">
        <v>0</v>
      </c>
      <c r="J39">
        <v>0</v>
      </c>
      <c r="K39">
        <v>4</v>
      </c>
      <c r="L39">
        <v>0</v>
      </c>
      <c r="M39">
        <v>1</v>
      </c>
      <c r="N39">
        <v>0</v>
      </c>
      <c r="O39">
        <v>1</v>
      </c>
      <c r="P39">
        <v>0</v>
      </c>
      <c r="Q39">
        <v>0</v>
      </c>
      <c r="R39">
        <v>2</v>
      </c>
      <c r="S39">
        <f t="shared" si="0"/>
        <v>15</v>
      </c>
      <c r="T39">
        <v>15</v>
      </c>
      <c r="U39">
        <f t="shared" si="1"/>
        <v>0</v>
      </c>
      <c r="W39" s="4">
        <v>1.44910276770499E+16</v>
      </c>
      <c r="X39">
        <v>144.910276770499</v>
      </c>
    </row>
    <row r="40" spans="1:25" x14ac:dyDescent="0.25">
      <c r="A40">
        <v>34</v>
      </c>
      <c r="B40" t="s">
        <v>100</v>
      </c>
      <c r="C40">
        <v>1</v>
      </c>
      <c r="D40">
        <v>1</v>
      </c>
      <c r="E40">
        <v>0</v>
      </c>
      <c r="F40">
        <v>4</v>
      </c>
      <c r="G40">
        <v>1</v>
      </c>
      <c r="H40">
        <v>0</v>
      </c>
      <c r="I40">
        <v>0</v>
      </c>
      <c r="J40">
        <v>0</v>
      </c>
      <c r="K40">
        <v>4</v>
      </c>
      <c r="L40">
        <v>0</v>
      </c>
      <c r="M40">
        <v>1</v>
      </c>
      <c r="N40">
        <v>0</v>
      </c>
      <c r="O40">
        <v>1</v>
      </c>
      <c r="P40">
        <v>0</v>
      </c>
      <c r="Q40">
        <v>0</v>
      </c>
      <c r="R40">
        <v>2</v>
      </c>
      <c r="S40">
        <f t="shared" si="0"/>
        <v>15</v>
      </c>
      <c r="T40">
        <v>15</v>
      </c>
      <c r="U40">
        <f t="shared" si="1"/>
        <v>0</v>
      </c>
      <c r="W40" s="4">
        <v>1.75799788924719E+16</v>
      </c>
      <c r="X40">
        <v>175.799788924719</v>
      </c>
    </row>
    <row r="41" spans="1:25" x14ac:dyDescent="0.25">
      <c r="A41">
        <v>35</v>
      </c>
      <c r="B41" t="s">
        <v>101</v>
      </c>
      <c r="C41">
        <v>1</v>
      </c>
      <c r="D41">
        <v>1</v>
      </c>
      <c r="E41">
        <v>0</v>
      </c>
      <c r="F41">
        <v>4</v>
      </c>
      <c r="G41">
        <v>1</v>
      </c>
      <c r="H41">
        <v>0</v>
      </c>
      <c r="I41">
        <v>0</v>
      </c>
      <c r="J41">
        <v>0</v>
      </c>
      <c r="K41">
        <v>4</v>
      </c>
      <c r="L41">
        <v>0</v>
      </c>
      <c r="M41">
        <v>1</v>
      </c>
      <c r="N41">
        <v>0</v>
      </c>
      <c r="O41">
        <v>1</v>
      </c>
      <c r="P41">
        <v>0</v>
      </c>
      <c r="Q41">
        <v>0</v>
      </c>
      <c r="R41">
        <v>2</v>
      </c>
      <c r="S41">
        <f t="shared" si="0"/>
        <v>15</v>
      </c>
      <c r="T41">
        <v>15</v>
      </c>
      <c r="U41">
        <f t="shared" si="1"/>
        <v>0</v>
      </c>
      <c r="W41" s="4">
        <v>1.74440685625158E+16</v>
      </c>
      <c r="X41">
        <v>174.44068562515801</v>
      </c>
    </row>
    <row r="42" spans="1:25" x14ac:dyDescent="0.25">
      <c r="A42">
        <v>36</v>
      </c>
      <c r="B42" t="s">
        <v>102</v>
      </c>
      <c r="C42">
        <v>1</v>
      </c>
      <c r="D42">
        <v>1</v>
      </c>
      <c r="E42">
        <v>0</v>
      </c>
      <c r="F42">
        <v>4</v>
      </c>
      <c r="G42">
        <v>1</v>
      </c>
      <c r="H42">
        <v>0</v>
      </c>
      <c r="I42">
        <v>0</v>
      </c>
      <c r="J42">
        <v>0</v>
      </c>
      <c r="K42">
        <v>4</v>
      </c>
      <c r="L42">
        <v>0</v>
      </c>
      <c r="M42">
        <v>1</v>
      </c>
      <c r="N42">
        <v>0</v>
      </c>
      <c r="O42">
        <v>1</v>
      </c>
      <c r="P42">
        <v>0</v>
      </c>
      <c r="Q42">
        <v>0</v>
      </c>
      <c r="R42">
        <v>2</v>
      </c>
      <c r="S42">
        <f t="shared" si="0"/>
        <v>15</v>
      </c>
      <c r="T42">
        <v>15</v>
      </c>
      <c r="U42">
        <f t="shared" si="1"/>
        <v>0</v>
      </c>
      <c r="W42" s="4">
        <v>2.05348133782629E+16</v>
      </c>
      <c r="X42">
        <v>205.34813378262899</v>
      </c>
    </row>
    <row r="43" spans="1:25" x14ac:dyDescent="0.25">
      <c r="A43">
        <v>37</v>
      </c>
      <c r="B43" t="s">
        <v>103</v>
      </c>
      <c r="C43">
        <v>0</v>
      </c>
      <c r="D43">
        <v>1</v>
      </c>
      <c r="E43">
        <v>0</v>
      </c>
      <c r="F43">
        <v>4</v>
      </c>
      <c r="G43">
        <v>1</v>
      </c>
      <c r="H43">
        <v>0</v>
      </c>
      <c r="I43">
        <v>1</v>
      </c>
      <c r="J43">
        <v>0</v>
      </c>
      <c r="K43">
        <v>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</v>
      </c>
      <c r="S43">
        <f t="shared" si="0"/>
        <v>13</v>
      </c>
      <c r="T43">
        <v>13</v>
      </c>
      <c r="U43">
        <f t="shared" si="1"/>
        <v>0</v>
      </c>
      <c r="W43" s="4">
        <v>2.27176249738468E+16</v>
      </c>
      <c r="X43">
        <v>227.17624973846799</v>
      </c>
    </row>
    <row r="44" spans="1:25" x14ac:dyDescent="0.25">
      <c r="A44">
        <v>38</v>
      </c>
      <c r="B44" t="s">
        <v>104</v>
      </c>
      <c r="C44">
        <v>0</v>
      </c>
      <c r="D44">
        <v>1</v>
      </c>
      <c r="E44">
        <v>0</v>
      </c>
      <c r="F44">
        <v>4</v>
      </c>
      <c r="G44">
        <v>1</v>
      </c>
      <c r="H44">
        <v>0</v>
      </c>
      <c r="I44">
        <v>1</v>
      </c>
      <c r="J44">
        <v>0</v>
      </c>
      <c r="K44">
        <v>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</v>
      </c>
      <c r="S44">
        <f t="shared" si="0"/>
        <v>13</v>
      </c>
      <c r="T44">
        <v>13</v>
      </c>
      <c r="U44">
        <f t="shared" si="1"/>
        <v>0</v>
      </c>
      <c r="W44" s="4">
        <v>2.07193419513493E+16</v>
      </c>
      <c r="X44">
        <v>207.19341951349301</v>
      </c>
    </row>
    <row r="45" spans="1:25" x14ac:dyDescent="0.25">
      <c r="A45">
        <v>39</v>
      </c>
      <c r="B45" t="s">
        <v>105</v>
      </c>
      <c r="C45">
        <v>0</v>
      </c>
      <c r="D45">
        <v>1</v>
      </c>
      <c r="E45">
        <v>0</v>
      </c>
      <c r="F45">
        <v>4</v>
      </c>
      <c r="G45">
        <v>1</v>
      </c>
      <c r="H45">
        <v>0</v>
      </c>
      <c r="I45">
        <v>1</v>
      </c>
      <c r="J45">
        <v>0</v>
      </c>
      <c r="K45">
        <v>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</v>
      </c>
      <c r="S45">
        <f t="shared" si="0"/>
        <v>13</v>
      </c>
      <c r="T45">
        <v>13</v>
      </c>
      <c r="U45">
        <f t="shared" si="1"/>
        <v>0</v>
      </c>
      <c r="W45" s="4">
        <v>1918756482167930</v>
      </c>
      <c r="X45">
        <v>191.875648216793</v>
      </c>
    </row>
    <row r="46" spans="1:25" x14ac:dyDescent="0.25">
      <c r="A46">
        <v>40</v>
      </c>
      <c r="B46" t="s">
        <v>106</v>
      </c>
      <c r="C46">
        <v>0</v>
      </c>
      <c r="D46">
        <v>1</v>
      </c>
      <c r="E46">
        <v>0</v>
      </c>
      <c r="F46">
        <v>4</v>
      </c>
      <c r="G46">
        <v>1</v>
      </c>
      <c r="H46">
        <v>0</v>
      </c>
      <c r="I46">
        <v>1</v>
      </c>
      <c r="J46">
        <v>0</v>
      </c>
      <c r="K46">
        <v>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</v>
      </c>
      <c r="S46">
        <f t="shared" si="0"/>
        <v>13</v>
      </c>
      <c r="T46">
        <v>13</v>
      </c>
      <c r="U46">
        <f t="shared" si="1"/>
        <v>0</v>
      </c>
      <c r="W46" s="4">
        <v>1.9776555574574E+16</v>
      </c>
      <c r="X46">
        <v>197.76555574573999</v>
      </c>
    </row>
    <row r="47" spans="1:25" x14ac:dyDescent="0.25">
      <c r="A47">
        <v>41</v>
      </c>
      <c r="B47" t="s">
        <v>107</v>
      </c>
      <c r="C47">
        <v>2</v>
      </c>
      <c r="D47">
        <v>0</v>
      </c>
      <c r="E47">
        <v>0</v>
      </c>
      <c r="F47">
        <v>4</v>
      </c>
      <c r="G47">
        <v>1</v>
      </c>
      <c r="H47">
        <v>0</v>
      </c>
      <c r="I47">
        <v>1</v>
      </c>
      <c r="J47">
        <v>0</v>
      </c>
      <c r="K47">
        <v>3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f t="shared" si="0"/>
        <v>12</v>
      </c>
      <c r="T47">
        <v>12</v>
      </c>
      <c r="U47">
        <f t="shared" si="1"/>
        <v>0</v>
      </c>
      <c r="W47" s="4">
        <v>1.69156144738464E+16</v>
      </c>
      <c r="X47">
        <v>169.15614473846401</v>
      </c>
    </row>
    <row r="48" spans="1:25" x14ac:dyDescent="0.25">
      <c r="A48">
        <v>42</v>
      </c>
      <c r="B48" t="s">
        <v>108</v>
      </c>
      <c r="C48">
        <v>2</v>
      </c>
      <c r="D48">
        <v>0</v>
      </c>
      <c r="E48">
        <v>0</v>
      </c>
      <c r="F48">
        <v>4</v>
      </c>
      <c r="G48">
        <v>1</v>
      </c>
      <c r="H48">
        <v>0</v>
      </c>
      <c r="I48">
        <v>1</v>
      </c>
      <c r="J48">
        <v>0</v>
      </c>
      <c r="K48">
        <v>3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f t="shared" si="0"/>
        <v>12</v>
      </c>
      <c r="T48">
        <v>12</v>
      </c>
      <c r="U48">
        <f t="shared" si="1"/>
        <v>0</v>
      </c>
      <c r="W48" s="4">
        <v>1.51375516096019E+16</v>
      </c>
      <c r="X48">
        <v>151.375516096019</v>
      </c>
    </row>
    <row r="49" spans="1:24" x14ac:dyDescent="0.25">
      <c r="A49">
        <v>43</v>
      </c>
      <c r="B49" t="s">
        <v>109</v>
      </c>
      <c r="C49">
        <v>2</v>
      </c>
      <c r="D49">
        <v>0</v>
      </c>
      <c r="E49">
        <v>0</v>
      </c>
      <c r="F49">
        <v>4</v>
      </c>
      <c r="G49">
        <v>1</v>
      </c>
      <c r="H49">
        <v>0</v>
      </c>
      <c r="I49">
        <v>1</v>
      </c>
      <c r="J49">
        <v>0</v>
      </c>
      <c r="K49">
        <v>3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f t="shared" si="0"/>
        <v>12</v>
      </c>
      <c r="T49">
        <v>12</v>
      </c>
      <c r="U49">
        <f t="shared" si="1"/>
        <v>0</v>
      </c>
      <c r="W49" s="4">
        <v>1497220076306790</v>
      </c>
      <c r="X49">
        <v>149.722007630679</v>
      </c>
    </row>
    <row r="50" spans="1:24" x14ac:dyDescent="0.25">
      <c r="A50">
        <v>44</v>
      </c>
      <c r="B50" t="s">
        <v>110</v>
      </c>
      <c r="C50">
        <v>2</v>
      </c>
      <c r="D50">
        <v>0</v>
      </c>
      <c r="E50">
        <v>0</v>
      </c>
      <c r="F50">
        <v>4</v>
      </c>
      <c r="G50">
        <v>1</v>
      </c>
      <c r="H50">
        <v>0</v>
      </c>
      <c r="I50">
        <v>1</v>
      </c>
      <c r="J50">
        <v>0</v>
      </c>
      <c r="K50">
        <v>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f t="shared" si="0"/>
        <v>12</v>
      </c>
      <c r="T50">
        <v>12</v>
      </c>
      <c r="U50">
        <f t="shared" si="1"/>
        <v>0</v>
      </c>
      <c r="W50" s="4">
        <v>1.33691253672222E+16</v>
      </c>
      <c r="X50">
        <v>133.69125367222199</v>
      </c>
    </row>
    <row r="51" spans="1:24" x14ac:dyDescent="0.25">
      <c r="A51">
        <v>45</v>
      </c>
      <c r="B51" t="s">
        <v>111</v>
      </c>
      <c r="C51">
        <v>2</v>
      </c>
      <c r="D51">
        <v>0</v>
      </c>
      <c r="E51">
        <v>0</v>
      </c>
      <c r="F51">
        <v>4</v>
      </c>
      <c r="G51">
        <v>1</v>
      </c>
      <c r="H51">
        <v>0</v>
      </c>
      <c r="I51">
        <v>0</v>
      </c>
      <c r="J51">
        <v>0</v>
      </c>
      <c r="K51">
        <v>3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f t="shared" si="0"/>
        <v>11</v>
      </c>
      <c r="T51">
        <v>11</v>
      </c>
      <c r="U51">
        <f t="shared" si="1"/>
        <v>0</v>
      </c>
      <c r="W51" s="4">
        <v>1.27182182575445E+16</v>
      </c>
      <c r="X51">
        <v>127.182182575445</v>
      </c>
    </row>
    <row r="52" spans="1:24" x14ac:dyDescent="0.25">
      <c r="A52">
        <v>46</v>
      </c>
      <c r="B52" t="s">
        <v>113</v>
      </c>
      <c r="C52">
        <v>2</v>
      </c>
      <c r="D52">
        <v>0</v>
      </c>
      <c r="E52">
        <v>0</v>
      </c>
      <c r="F52">
        <v>4</v>
      </c>
      <c r="G52">
        <v>1</v>
      </c>
      <c r="H52">
        <v>0</v>
      </c>
      <c r="I52">
        <v>0</v>
      </c>
      <c r="J52">
        <v>0</v>
      </c>
      <c r="K52">
        <v>3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f t="shared" si="0"/>
        <v>11</v>
      </c>
      <c r="T52">
        <v>11</v>
      </c>
      <c r="U52">
        <f t="shared" si="1"/>
        <v>0</v>
      </c>
      <c r="W52" s="4">
        <v>1.30307080088505E+16</v>
      </c>
      <c r="X52">
        <v>130.30708008850499</v>
      </c>
    </row>
    <row r="53" spans="1:24" x14ac:dyDescent="0.25">
      <c r="A53">
        <v>47</v>
      </c>
      <c r="B53" t="s">
        <v>114</v>
      </c>
      <c r="C53">
        <v>2</v>
      </c>
      <c r="D53">
        <v>0</v>
      </c>
      <c r="E53">
        <v>0</v>
      </c>
      <c r="F53">
        <v>4</v>
      </c>
      <c r="G53">
        <v>1</v>
      </c>
      <c r="H53">
        <v>0</v>
      </c>
      <c r="I53">
        <v>0</v>
      </c>
      <c r="J53">
        <v>0</v>
      </c>
      <c r="K53">
        <v>3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f t="shared" si="0"/>
        <v>11</v>
      </c>
      <c r="T53">
        <v>11</v>
      </c>
      <c r="U53">
        <f t="shared" si="1"/>
        <v>0</v>
      </c>
      <c r="W53" s="4">
        <v>1.27882217353197E+16</v>
      </c>
      <c r="X53">
        <v>127.88221735319701</v>
      </c>
    </row>
    <row r="54" spans="1:24" x14ac:dyDescent="0.25">
      <c r="A54">
        <v>48</v>
      </c>
      <c r="B54" t="s">
        <v>115</v>
      </c>
      <c r="C54">
        <v>2</v>
      </c>
      <c r="D54">
        <v>0</v>
      </c>
      <c r="E54">
        <v>0</v>
      </c>
      <c r="F54">
        <v>4</v>
      </c>
      <c r="G54">
        <v>1</v>
      </c>
      <c r="H54">
        <v>0</v>
      </c>
      <c r="I54">
        <v>0</v>
      </c>
      <c r="J54">
        <v>0</v>
      </c>
      <c r="K54">
        <v>3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f t="shared" si="0"/>
        <v>11</v>
      </c>
      <c r="T54">
        <v>11</v>
      </c>
      <c r="U54">
        <f t="shared" si="1"/>
        <v>0</v>
      </c>
      <c r="W54" s="4">
        <v>1.13572470665213E+16</v>
      </c>
      <c r="X54">
        <v>113.572470665213</v>
      </c>
    </row>
    <row r="55" spans="1:24" x14ac:dyDescent="0.25">
      <c r="A55">
        <v>49</v>
      </c>
      <c r="B55" t="s">
        <v>116</v>
      </c>
      <c r="C55">
        <v>2</v>
      </c>
      <c r="D55">
        <v>0</v>
      </c>
      <c r="E55">
        <v>0</v>
      </c>
      <c r="F55">
        <v>4</v>
      </c>
      <c r="G55">
        <v>1</v>
      </c>
      <c r="H55">
        <v>0</v>
      </c>
      <c r="I55">
        <v>0</v>
      </c>
      <c r="J55">
        <v>0</v>
      </c>
      <c r="K55">
        <v>2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1</v>
      </c>
      <c r="S55">
        <f t="shared" si="0"/>
        <v>11</v>
      </c>
      <c r="T55">
        <v>11</v>
      </c>
      <c r="U55">
        <f t="shared" si="1"/>
        <v>0</v>
      </c>
      <c r="W55" s="4">
        <v>1.1524274770164E+16</v>
      </c>
      <c r="X55">
        <v>115.24274770164</v>
      </c>
    </row>
    <row r="56" spans="1:24" x14ac:dyDescent="0.25">
      <c r="A56">
        <v>50</v>
      </c>
      <c r="B56" t="s">
        <v>117</v>
      </c>
      <c r="C56">
        <v>2</v>
      </c>
      <c r="D56">
        <v>0</v>
      </c>
      <c r="E56">
        <v>0</v>
      </c>
      <c r="F56">
        <v>4</v>
      </c>
      <c r="G56">
        <v>1</v>
      </c>
      <c r="H56">
        <v>0</v>
      </c>
      <c r="I56">
        <v>0</v>
      </c>
      <c r="J56">
        <v>0</v>
      </c>
      <c r="K56">
        <v>2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1</v>
      </c>
      <c r="S56">
        <f t="shared" si="0"/>
        <v>11</v>
      </c>
      <c r="T56">
        <v>11</v>
      </c>
      <c r="U56">
        <f t="shared" si="1"/>
        <v>0</v>
      </c>
      <c r="W56" s="4">
        <v>1.13406164646908E+16</v>
      </c>
      <c r="X56">
        <v>113.406164646908</v>
      </c>
    </row>
    <row r="57" spans="1:24" x14ac:dyDescent="0.25">
      <c r="A57">
        <v>51</v>
      </c>
      <c r="B57" t="s">
        <v>118</v>
      </c>
      <c r="C57">
        <v>2</v>
      </c>
      <c r="D57">
        <v>0</v>
      </c>
      <c r="E57">
        <v>0</v>
      </c>
      <c r="F57">
        <v>4</v>
      </c>
      <c r="G57">
        <v>1</v>
      </c>
      <c r="H57">
        <v>0</v>
      </c>
      <c r="I57">
        <v>0</v>
      </c>
      <c r="J57">
        <v>0</v>
      </c>
      <c r="K57">
        <v>2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1</v>
      </c>
      <c r="S57">
        <f t="shared" si="0"/>
        <v>11</v>
      </c>
      <c r="T57">
        <v>11</v>
      </c>
      <c r="U57">
        <f t="shared" si="1"/>
        <v>0</v>
      </c>
      <c r="W57" s="4">
        <v>1.17537494815735E+16</v>
      </c>
      <c r="X57">
        <v>117.537494815735</v>
      </c>
    </row>
    <row r="58" spans="1:24" x14ac:dyDescent="0.25">
      <c r="A58">
        <v>52</v>
      </c>
      <c r="B58" t="s">
        <v>119</v>
      </c>
      <c r="C58">
        <v>2</v>
      </c>
      <c r="D58">
        <v>0</v>
      </c>
      <c r="E58">
        <v>0</v>
      </c>
      <c r="F58">
        <v>4</v>
      </c>
      <c r="G58">
        <v>1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1</v>
      </c>
      <c r="S58">
        <f t="shared" si="0"/>
        <v>11</v>
      </c>
      <c r="T58">
        <v>11</v>
      </c>
      <c r="U58">
        <f t="shared" si="1"/>
        <v>0</v>
      </c>
      <c r="W58" s="4">
        <v>1.22506404497299E+16</v>
      </c>
      <c r="X58">
        <v>122.506404497299</v>
      </c>
    </row>
    <row r="59" spans="1:24" x14ac:dyDescent="0.25">
      <c r="A59">
        <v>53</v>
      </c>
      <c r="B59" t="s">
        <v>120</v>
      </c>
      <c r="C59">
        <v>1</v>
      </c>
      <c r="D59">
        <v>0</v>
      </c>
      <c r="E59">
        <v>0</v>
      </c>
      <c r="F59">
        <v>4</v>
      </c>
      <c r="G59">
        <v>1</v>
      </c>
      <c r="H59">
        <v>0</v>
      </c>
      <c r="I59">
        <v>0</v>
      </c>
      <c r="J59">
        <v>0</v>
      </c>
      <c r="K59">
        <v>2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1</v>
      </c>
      <c r="S59">
        <f t="shared" si="0"/>
        <v>10</v>
      </c>
      <c r="T59">
        <v>10</v>
      </c>
      <c r="U59">
        <f t="shared" si="1"/>
        <v>0</v>
      </c>
      <c r="W59" s="4">
        <v>1.19076701059177E+16</v>
      </c>
      <c r="X59">
        <v>119.076701059177</v>
      </c>
    </row>
    <row r="60" spans="1:24" x14ac:dyDescent="0.25">
      <c r="A60">
        <v>54</v>
      </c>
      <c r="B60" t="s">
        <v>121</v>
      </c>
      <c r="C60">
        <v>1</v>
      </c>
      <c r="D60">
        <v>0</v>
      </c>
      <c r="E60">
        <v>0</v>
      </c>
      <c r="F60">
        <v>4</v>
      </c>
      <c r="G60">
        <v>1</v>
      </c>
      <c r="H60">
        <v>0</v>
      </c>
      <c r="I60">
        <v>0</v>
      </c>
      <c r="J60">
        <v>0</v>
      </c>
      <c r="K60">
        <v>2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1</v>
      </c>
      <c r="S60">
        <f t="shared" si="0"/>
        <v>10</v>
      </c>
      <c r="T60">
        <v>10</v>
      </c>
      <c r="U60">
        <f t="shared" si="1"/>
        <v>0</v>
      </c>
      <c r="W60" s="4">
        <v>1.26069407462537E+16</v>
      </c>
      <c r="X60">
        <v>126.069407462537</v>
      </c>
    </row>
    <row r="61" spans="1:24" x14ac:dyDescent="0.25">
      <c r="A61">
        <v>55</v>
      </c>
      <c r="B61" t="s">
        <v>122</v>
      </c>
      <c r="C61">
        <v>1</v>
      </c>
      <c r="D61">
        <v>0</v>
      </c>
      <c r="E61">
        <v>0</v>
      </c>
      <c r="F61">
        <v>4</v>
      </c>
      <c r="G61">
        <v>1</v>
      </c>
      <c r="H61">
        <v>0</v>
      </c>
      <c r="I61">
        <v>0</v>
      </c>
      <c r="J61">
        <v>0</v>
      </c>
      <c r="K61">
        <v>2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1</v>
      </c>
      <c r="S61">
        <f t="shared" si="0"/>
        <v>10</v>
      </c>
      <c r="T61">
        <v>10</v>
      </c>
      <c r="U61">
        <f t="shared" si="1"/>
        <v>0</v>
      </c>
      <c r="W61" s="4">
        <v>124757744360924</v>
      </c>
      <c r="X61">
        <v>124.75774436092399</v>
      </c>
    </row>
    <row r="62" spans="1:24" x14ac:dyDescent="0.25">
      <c r="A62">
        <v>56</v>
      </c>
      <c r="B62" t="s">
        <v>123</v>
      </c>
      <c r="C62">
        <v>1</v>
      </c>
      <c r="D62">
        <v>0</v>
      </c>
      <c r="E62">
        <v>0</v>
      </c>
      <c r="F62">
        <v>4</v>
      </c>
      <c r="G62">
        <v>1</v>
      </c>
      <c r="H62">
        <v>0</v>
      </c>
      <c r="I62">
        <v>0</v>
      </c>
      <c r="J62">
        <v>0</v>
      </c>
      <c r="K62">
        <v>2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f t="shared" si="0"/>
        <v>10</v>
      </c>
      <c r="T62">
        <v>10</v>
      </c>
      <c r="U62">
        <f t="shared" si="1"/>
        <v>0</v>
      </c>
      <c r="W62" s="4">
        <v>1.27790945383994E+16</v>
      </c>
      <c r="X62">
        <v>127.790945383994</v>
      </c>
    </row>
    <row r="63" spans="1:24" x14ac:dyDescent="0.25">
      <c r="A63">
        <v>57</v>
      </c>
      <c r="B63" t="s">
        <v>124</v>
      </c>
      <c r="C63">
        <v>0</v>
      </c>
      <c r="D63">
        <v>1</v>
      </c>
      <c r="E63">
        <v>0</v>
      </c>
      <c r="F63">
        <v>4</v>
      </c>
      <c r="G63">
        <v>1</v>
      </c>
      <c r="H63">
        <v>0</v>
      </c>
      <c r="I63">
        <v>0</v>
      </c>
      <c r="J63">
        <v>0</v>
      </c>
      <c r="K63">
        <v>3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f t="shared" si="0"/>
        <v>10</v>
      </c>
      <c r="T63">
        <v>10</v>
      </c>
      <c r="U63">
        <f t="shared" si="1"/>
        <v>0</v>
      </c>
      <c r="W63" s="4">
        <v>1.31591149338964E+16</v>
      </c>
      <c r="X63">
        <v>131.59114933896399</v>
      </c>
    </row>
    <row r="64" spans="1:24" x14ac:dyDescent="0.25">
      <c r="A64">
        <v>58</v>
      </c>
      <c r="B64" t="s">
        <v>126</v>
      </c>
      <c r="C64">
        <v>0</v>
      </c>
      <c r="D64">
        <v>1</v>
      </c>
      <c r="E64">
        <v>0</v>
      </c>
      <c r="F64">
        <v>4</v>
      </c>
      <c r="G64">
        <v>1</v>
      </c>
      <c r="H64">
        <v>0</v>
      </c>
      <c r="I64">
        <v>0</v>
      </c>
      <c r="J64">
        <v>0</v>
      </c>
      <c r="K64">
        <v>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f t="shared" si="0"/>
        <v>10</v>
      </c>
      <c r="T64">
        <v>10</v>
      </c>
      <c r="U64">
        <f t="shared" si="1"/>
        <v>0</v>
      </c>
      <c r="W64" s="4">
        <v>1.38117307397419E+16</v>
      </c>
      <c r="X64">
        <v>138.11730739741901</v>
      </c>
    </row>
    <row r="65" spans="1:24" x14ac:dyDescent="0.25">
      <c r="A65">
        <v>59</v>
      </c>
      <c r="B65" t="s">
        <v>127</v>
      </c>
      <c r="C65">
        <v>0</v>
      </c>
      <c r="D65">
        <v>1</v>
      </c>
      <c r="E65">
        <v>0</v>
      </c>
      <c r="F65">
        <v>4</v>
      </c>
      <c r="G65">
        <v>1</v>
      </c>
      <c r="H65">
        <v>0</v>
      </c>
      <c r="I65">
        <v>0</v>
      </c>
      <c r="J65">
        <v>0</v>
      </c>
      <c r="K65">
        <v>3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f t="shared" si="0"/>
        <v>10</v>
      </c>
      <c r="T65">
        <v>10</v>
      </c>
      <c r="U65">
        <f t="shared" si="1"/>
        <v>0</v>
      </c>
      <c r="W65" s="4">
        <v>1.52288129657859E+16</v>
      </c>
      <c r="X65">
        <v>152.288129657859</v>
      </c>
    </row>
    <row r="66" spans="1:24" x14ac:dyDescent="0.25">
      <c r="A66">
        <v>60</v>
      </c>
      <c r="B66" t="s">
        <v>128</v>
      </c>
      <c r="C66">
        <v>0</v>
      </c>
      <c r="D66">
        <v>1</v>
      </c>
      <c r="E66">
        <v>0</v>
      </c>
      <c r="F66">
        <v>4</v>
      </c>
      <c r="G66">
        <v>1</v>
      </c>
      <c r="H66">
        <v>0</v>
      </c>
      <c r="I66">
        <v>0</v>
      </c>
      <c r="J66">
        <v>0</v>
      </c>
      <c r="K66">
        <v>3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f t="shared" si="0"/>
        <v>10</v>
      </c>
      <c r="T66">
        <v>10</v>
      </c>
      <c r="U66">
        <f t="shared" si="1"/>
        <v>0</v>
      </c>
      <c r="W66" s="4">
        <v>1.52493703848961E+16</v>
      </c>
      <c r="X66">
        <v>152.49370384896099</v>
      </c>
    </row>
    <row r="67" spans="1:24" x14ac:dyDescent="0.25">
      <c r="A67">
        <v>61</v>
      </c>
      <c r="B67" t="s">
        <v>129</v>
      </c>
      <c r="C67">
        <v>0</v>
      </c>
      <c r="D67">
        <v>0</v>
      </c>
      <c r="E67">
        <v>0</v>
      </c>
      <c r="F67">
        <v>4</v>
      </c>
      <c r="G67">
        <v>1</v>
      </c>
      <c r="H67">
        <v>0</v>
      </c>
      <c r="I67">
        <v>0</v>
      </c>
      <c r="J67">
        <v>0</v>
      </c>
      <c r="K67">
        <v>3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f t="shared" si="0"/>
        <v>9</v>
      </c>
      <c r="T67">
        <v>9</v>
      </c>
      <c r="U67">
        <f t="shared" si="1"/>
        <v>0</v>
      </c>
      <c r="W67" s="4">
        <v>1.5760312991102E+16</v>
      </c>
      <c r="X67">
        <v>157.60312991102001</v>
      </c>
    </row>
    <row r="68" spans="1:24" x14ac:dyDescent="0.25">
      <c r="A68">
        <v>62</v>
      </c>
      <c r="B68" t="s">
        <v>130</v>
      </c>
      <c r="C68">
        <v>0</v>
      </c>
      <c r="D68">
        <v>0</v>
      </c>
      <c r="E68">
        <v>0</v>
      </c>
      <c r="F68">
        <v>4</v>
      </c>
      <c r="G68">
        <v>1</v>
      </c>
      <c r="H68">
        <v>0</v>
      </c>
      <c r="I68">
        <v>0</v>
      </c>
      <c r="J68">
        <v>0</v>
      </c>
      <c r="K68">
        <v>3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f t="shared" si="0"/>
        <v>9</v>
      </c>
      <c r="T68">
        <v>9</v>
      </c>
      <c r="U68">
        <f t="shared" si="1"/>
        <v>0</v>
      </c>
      <c r="W68" s="4">
        <v>1546729813089930</v>
      </c>
      <c r="X68">
        <v>154.672981308993</v>
      </c>
    </row>
    <row r="69" spans="1:24" x14ac:dyDescent="0.25">
      <c r="A69">
        <v>63</v>
      </c>
      <c r="B69" t="s">
        <v>131</v>
      </c>
      <c r="C69">
        <v>0</v>
      </c>
      <c r="D69">
        <v>0</v>
      </c>
      <c r="E69">
        <v>0</v>
      </c>
      <c r="F69">
        <v>4</v>
      </c>
      <c r="G69">
        <v>1</v>
      </c>
      <c r="H69">
        <v>0</v>
      </c>
      <c r="I69">
        <v>0</v>
      </c>
      <c r="J69">
        <v>0</v>
      </c>
      <c r="K69">
        <v>3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f t="shared" si="0"/>
        <v>9</v>
      </c>
      <c r="T69">
        <v>9</v>
      </c>
      <c r="U69">
        <f t="shared" si="1"/>
        <v>0</v>
      </c>
      <c r="W69" s="4">
        <v>1.58042190534968E+16</v>
      </c>
      <c r="X69">
        <v>158.042190534968</v>
      </c>
    </row>
    <row r="70" spans="1:24" x14ac:dyDescent="0.25">
      <c r="A70">
        <v>64</v>
      </c>
      <c r="B70" t="s">
        <v>132</v>
      </c>
      <c r="C70">
        <v>0</v>
      </c>
      <c r="D70">
        <v>0</v>
      </c>
      <c r="E70">
        <v>0</v>
      </c>
      <c r="F70">
        <v>4</v>
      </c>
      <c r="G70">
        <v>1</v>
      </c>
      <c r="H70">
        <v>0</v>
      </c>
      <c r="I70">
        <v>0</v>
      </c>
      <c r="J70">
        <v>0</v>
      </c>
      <c r="K70">
        <v>3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f t="shared" si="0"/>
        <v>9</v>
      </c>
      <c r="T70">
        <v>9</v>
      </c>
      <c r="U70">
        <f t="shared" si="1"/>
        <v>0</v>
      </c>
      <c r="W70" s="4">
        <v>1.36480036852181E+16</v>
      </c>
      <c r="X70">
        <v>136.480036852181</v>
      </c>
    </row>
    <row r="71" spans="1:24" x14ac:dyDescent="0.25">
      <c r="A71">
        <v>65</v>
      </c>
      <c r="B71" t="s">
        <v>133</v>
      </c>
      <c r="C71">
        <v>0</v>
      </c>
      <c r="D71">
        <v>0</v>
      </c>
      <c r="E71">
        <v>0</v>
      </c>
      <c r="F71">
        <v>3</v>
      </c>
      <c r="G71">
        <v>1</v>
      </c>
      <c r="H71">
        <v>0</v>
      </c>
      <c r="I71">
        <v>0</v>
      </c>
      <c r="J71">
        <v>0</v>
      </c>
      <c r="K71">
        <v>3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f t="shared" si="0"/>
        <v>8</v>
      </c>
      <c r="T71">
        <v>8</v>
      </c>
      <c r="U71">
        <f t="shared" si="1"/>
        <v>0</v>
      </c>
      <c r="W71" s="4">
        <v>1.23990210778039E+16</v>
      </c>
      <c r="X71">
        <v>123.990210778039</v>
      </c>
    </row>
    <row r="72" spans="1:24" x14ac:dyDescent="0.25">
      <c r="A72">
        <v>66</v>
      </c>
      <c r="B72" t="s">
        <v>134</v>
      </c>
      <c r="C72">
        <v>0</v>
      </c>
      <c r="D72">
        <v>0</v>
      </c>
      <c r="E72">
        <v>0</v>
      </c>
      <c r="F72">
        <v>3</v>
      </c>
      <c r="G72">
        <v>1</v>
      </c>
      <c r="H72">
        <v>0</v>
      </c>
      <c r="I72">
        <v>0</v>
      </c>
      <c r="J72">
        <v>0</v>
      </c>
      <c r="K72">
        <v>3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f t="shared" ref="S72:S102" si="2">SUM(C72:R72)</f>
        <v>8</v>
      </c>
      <c r="T72">
        <v>8</v>
      </c>
      <c r="U72">
        <f t="shared" si="1"/>
        <v>0</v>
      </c>
      <c r="W72" s="4">
        <v>1.22198626926729E+16</v>
      </c>
      <c r="X72">
        <v>122.19862692672901</v>
      </c>
    </row>
    <row r="73" spans="1:24" x14ac:dyDescent="0.25">
      <c r="A73">
        <v>67</v>
      </c>
      <c r="B73" t="s">
        <v>135</v>
      </c>
      <c r="C73">
        <v>0</v>
      </c>
      <c r="D73">
        <v>0</v>
      </c>
      <c r="E73">
        <v>0</v>
      </c>
      <c r="F73">
        <v>3</v>
      </c>
      <c r="G73">
        <v>1</v>
      </c>
      <c r="H73">
        <v>0</v>
      </c>
      <c r="I73">
        <v>0</v>
      </c>
      <c r="J73">
        <v>0</v>
      </c>
      <c r="K73">
        <v>3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f t="shared" si="2"/>
        <v>8</v>
      </c>
      <c r="T73">
        <v>8</v>
      </c>
      <c r="U73">
        <f t="shared" si="1"/>
        <v>0</v>
      </c>
      <c r="W73" s="4">
        <v>1.07419890899313E+16</v>
      </c>
      <c r="X73">
        <v>107.419890899313</v>
      </c>
    </row>
    <row r="74" spans="1:24" x14ac:dyDescent="0.25">
      <c r="A74">
        <v>68</v>
      </c>
      <c r="B74" t="s">
        <v>136</v>
      </c>
      <c r="C74">
        <v>0</v>
      </c>
      <c r="D74">
        <v>0</v>
      </c>
      <c r="E74">
        <v>0</v>
      </c>
      <c r="F74">
        <v>3</v>
      </c>
      <c r="G74">
        <v>1</v>
      </c>
      <c r="H74">
        <v>0</v>
      </c>
      <c r="I74">
        <v>0</v>
      </c>
      <c r="J74">
        <v>0</v>
      </c>
      <c r="K74">
        <v>3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f t="shared" si="2"/>
        <v>8</v>
      </c>
      <c r="T74">
        <v>8</v>
      </c>
      <c r="U74">
        <f t="shared" si="1"/>
        <v>0</v>
      </c>
      <c r="W74" s="4">
        <v>1.0982098047055E+16</v>
      </c>
      <c r="X74">
        <v>109.82098047055</v>
      </c>
    </row>
    <row r="75" spans="1:24" x14ac:dyDescent="0.25">
      <c r="A75">
        <v>69</v>
      </c>
      <c r="B75" t="s">
        <v>137</v>
      </c>
      <c r="C75">
        <v>0</v>
      </c>
      <c r="D75">
        <v>0</v>
      </c>
      <c r="E75">
        <v>0</v>
      </c>
      <c r="F75">
        <v>2</v>
      </c>
      <c r="G75">
        <v>1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f t="shared" si="2"/>
        <v>4</v>
      </c>
      <c r="T75">
        <v>4</v>
      </c>
      <c r="U75">
        <f t="shared" si="1"/>
        <v>0</v>
      </c>
      <c r="W75" s="4">
        <v>1.0371637155358E+16</v>
      </c>
      <c r="X75">
        <v>103.71637155358</v>
      </c>
    </row>
    <row r="76" spans="1:24" x14ac:dyDescent="0.25">
      <c r="A76">
        <v>70</v>
      </c>
      <c r="B76" t="s">
        <v>139</v>
      </c>
      <c r="C76">
        <v>0</v>
      </c>
      <c r="D76">
        <v>0</v>
      </c>
      <c r="E76">
        <v>0</v>
      </c>
      <c r="F76">
        <v>2</v>
      </c>
      <c r="G76">
        <v>1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f t="shared" si="2"/>
        <v>4</v>
      </c>
      <c r="T76">
        <v>4</v>
      </c>
      <c r="U76">
        <f t="shared" ref="U76:U102" si="3">S76-T76</f>
        <v>0</v>
      </c>
      <c r="W76" s="4">
        <v>972957069106945</v>
      </c>
      <c r="X76">
        <v>97.295706910694506</v>
      </c>
    </row>
    <row r="77" spans="1:24" x14ac:dyDescent="0.25">
      <c r="A77">
        <v>71</v>
      </c>
      <c r="B77" t="s">
        <v>140</v>
      </c>
      <c r="C77">
        <v>0</v>
      </c>
      <c r="D77">
        <v>0</v>
      </c>
      <c r="E77">
        <v>0</v>
      </c>
      <c r="F77">
        <v>2</v>
      </c>
      <c r="G77">
        <v>1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f t="shared" si="2"/>
        <v>4</v>
      </c>
      <c r="T77">
        <v>4</v>
      </c>
      <c r="U77">
        <f t="shared" si="3"/>
        <v>0</v>
      </c>
      <c r="W77" s="4">
        <v>8250741916557190</v>
      </c>
      <c r="X77">
        <v>82.507419165571903</v>
      </c>
    </row>
    <row r="78" spans="1:24" x14ac:dyDescent="0.25">
      <c r="A78">
        <v>72</v>
      </c>
      <c r="B78" t="s">
        <v>141</v>
      </c>
      <c r="C78">
        <v>0</v>
      </c>
      <c r="D78">
        <v>0</v>
      </c>
      <c r="E78">
        <v>0</v>
      </c>
      <c r="F78">
        <v>2</v>
      </c>
      <c r="G78">
        <v>1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f t="shared" si="2"/>
        <v>4</v>
      </c>
      <c r="T78">
        <v>4</v>
      </c>
      <c r="U78">
        <f t="shared" si="3"/>
        <v>0</v>
      </c>
      <c r="W78" s="4">
        <v>8225143313101470</v>
      </c>
      <c r="X78">
        <v>82.251433131014707</v>
      </c>
    </row>
    <row r="79" spans="1:24" x14ac:dyDescent="0.25">
      <c r="A79">
        <v>73</v>
      </c>
      <c r="B79" t="s">
        <v>142</v>
      </c>
      <c r="C79">
        <v>0</v>
      </c>
      <c r="D79">
        <v>0</v>
      </c>
      <c r="E79">
        <v>0</v>
      </c>
      <c r="F79">
        <v>2</v>
      </c>
      <c r="G79">
        <v>1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f t="shared" si="2"/>
        <v>5</v>
      </c>
      <c r="T79">
        <v>5</v>
      </c>
      <c r="U79">
        <f t="shared" si="3"/>
        <v>0</v>
      </c>
      <c r="W79" s="4">
        <v>7675420733003640</v>
      </c>
      <c r="X79">
        <v>76.754207330036394</v>
      </c>
    </row>
    <row r="80" spans="1:24" x14ac:dyDescent="0.25">
      <c r="A80">
        <v>74</v>
      </c>
      <c r="B80" t="s">
        <v>143</v>
      </c>
      <c r="C80">
        <v>0</v>
      </c>
      <c r="D80">
        <v>0</v>
      </c>
      <c r="E80">
        <v>0</v>
      </c>
      <c r="F80">
        <v>2</v>
      </c>
      <c r="G80">
        <v>1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f t="shared" si="2"/>
        <v>5</v>
      </c>
      <c r="T80">
        <v>5</v>
      </c>
      <c r="U80">
        <f t="shared" si="3"/>
        <v>0</v>
      </c>
      <c r="W80" s="4">
        <v>7094018289176410</v>
      </c>
      <c r="X80">
        <v>70.940182891764096</v>
      </c>
    </row>
    <row r="81" spans="1:24" x14ac:dyDescent="0.25">
      <c r="A81">
        <v>75</v>
      </c>
      <c r="B81" t="s">
        <v>144</v>
      </c>
      <c r="C81">
        <v>0</v>
      </c>
      <c r="D81">
        <v>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f t="shared" si="2"/>
        <v>4</v>
      </c>
      <c r="T81">
        <v>4</v>
      </c>
      <c r="U81">
        <f t="shared" si="3"/>
        <v>0</v>
      </c>
      <c r="W81" s="4">
        <v>5.9389290668255504E+16</v>
      </c>
      <c r="X81">
        <v>59.389290668255498</v>
      </c>
    </row>
    <row r="82" spans="1:24" x14ac:dyDescent="0.25">
      <c r="A82">
        <v>76</v>
      </c>
      <c r="B82" t="s">
        <v>145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f t="shared" si="2"/>
        <v>4</v>
      </c>
      <c r="T82">
        <v>4</v>
      </c>
      <c r="U82">
        <f t="shared" si="3"/>
        <v>0</v>
      </c>
      <c r="W82" s="4">
        <v>5934216886089920</v>
      </c>
      <c r="X82">
        <v>59.3421688608992</v>
      </c>
    </row>
    <row r="83" spans="1:24" x14ac:dyDescent="0.25">
      <c r="A83">
        <v>77</v>
      </c>
      <c r="B83" t="s">
        <v>146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1</v>
      </c>
      <c r="O83">
        <v>0</v>
      </c>
      <c r="P83">
        <v>0</v>
      </c>
      <c r="Q83">
        <v>1</v>
      </c>
      <c r="R83">
        <v>0</v>
      </c>
      <c r="S83">
        <f t="shared" si="2"/>
        <v>5</v>
      </c>
      <c r="T83">
        <v>5</v>
      </c>
      <c r="U83">
        <f t="shared" si="3"/>
        <v>0</v>
      </c>
      <c r="W83" s="4">
        <v>5365497000774120</v>
      </c>
      <c r="X83">
        <v>53.654970007741198</v>
      </c>
    </row>
    <row r="84" spans="1:24" x14ac:dyDescent="0.25">
      <c r="A84">
        <v>78</v>
      </c>
      <c r="B84" t="s">
        <v>147</v>
      </c>
      <c r="C84">
        <v>0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1</v>
      </c>
      <c r="O84">
        <v>0</v>
      </c>
      <c r="P84">
        <v>0</v>
      </c>
      <c r="Q84">
        <v>1</v>
      </c>
      <c r="R84">
        <v>0</v>
      </c>
      <c r="S84">
        <f t="shared" si="2"/>
        <v>5</v>
      </c>
      <c r="T84">
        <v>5</v>
      </c>
      <c r="U84">
        <f t="shared" si="3"/>
        <v>0</v>
      </c>
      <c r="W84" s="4">
        <v>4414984345675540</v>
      </c>
      <c r="X84">
        <v>44.149843456755399</v>
      </c>
    </row>
    <row r="85" spans="1:24" x14ac:dyDescent="0.25">
      <c r="A85">
        <v>79</v>
      </c>
      <c r="B85" t="s">
        <v>148</v>
      </c>
      <c r="C85">
        <v>0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1</v>
      </c>
      <c r="O85">
        <v>0</v>
      </c>
      <c r="P85">
        <v>0</v>
      </c>
      <c r="Q85">
        <v>1</v>
      </c>
      <c r="R85">
        <v>0</v>
      </c>
      <c r="S85">
        <f t="shared" si="2"/>
        <v>5</v>
      </c>
      <c r="T85">
        <v>5</v>
      </c>
      <c r="U85">
        <f t="shared" si="3"/>
        <v>0</v>
      </c>
      <c r="W85" s="4">
        <v>4.22753719217846E+16</v>
      </c>
      <c r="X85">
        <v>42.275371921784597</v>
      </c>
    </row>
    <row r="86" spans="1:24" x14ac:dyDescent="0.25">
      <c r="A86">
        <v>80</v>
      </c>
      <c r="B86" t="s">
        <v>149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f t="shared" si="2"/>
        <v>5</v>
      </c>
      <c r="T86">
        <v>5</v>
      </c>
      <c r="U86">
        <f t="shared" si="3"/>
        <v>0</v>
      </c>
      <c r="W86" s="4">
        <v>3686113993466360</v>
      </c>
      <c r="X86">
        <v>36.861139934663598</v>
      </c>
    </row>
    <row r="87" spans="1:24" x14ac:dyDescent="0.25">
      <c r="A87">
        <v>81</v>
      </c>
      <c r="B87" t="s">
        <v>150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f t="shared" si="2"/>
        <v>3</v>
      </c>
      <c r="T87">
        <v>3</v>
      </c>
      <c r="U87">
        <f t="shared" si="3"/>
        <v>0</v>
      </c>
      <c r="W87" s="4">
        <v>2.43738609852437E+16</v>
      </c>
      <c r="X87">
        <v>24.373860985243699</v>
      </c>
    </row>
    <row r="88" spans="1:24" x14ac:dyDescent="0.25">
      <c r="A88">
        <v>82</v>
      </c>
      <c r="B88" t="s">
        <v>151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f t="shared" si="2"/>
        <v>3</v>
      </c>
      <c r="T88">
        <v>3</v>
      </c>
      <c r="U88">
        <f t="shared" si="3"/>
        <v>0</v>
      </c>
      <c r="W88" s="4">
        <v>2324612151459490</v>
      </c>
      <c r="X88">
        <v>23.246121514594901</v>
      </c>
    </row>
    <row r="89" spans="1:24" x14ac:dyDescent="0.25">
      <c r="A89">
        <v>83</v>
      </c>
      <c r="B89" t="s">
        <v>152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f t="shared" si="2"/>
        <v>3</v>
      </c>
      <c r="T89">
        <v>3</v>
      </c>
      <c r="U89">
        <f t="shared" si="3"/>
        <v>0</v>
      </c>
      <c r="W89" s="4">
        <v>234098804081778</v>
      </c>
      <c r="X89">
        <v>23.409880408177798</v>
      </c>
    </row>
    <row r="90" spans="1:24" x14ac:dyDescent="0.25">
      <c r="A90">
        <v>84</v>
      </c>
      <c r="B90" t="s">
        <v>153</v>
      </c>
      <c r="C90">
        <v>0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f t="shared" si="2"/>
        <v>3</v>
      </c>
      <c r="T90">
        <v>3</v>
      </c>
      <c r="U90">
        <f t="shared" si="3"/>
        <v>0</v>
      </c>
      <c r="W90" s="4">
        <v>1.26420167762791E+16</v>
      </c>
      <c r="X90">
        <v>12.6420167762791</v>
      </c>
    </row>
    <row r="91" spans="1:24" x14ac:dyDescent="0.25">
      <c r="A91">
        <v>85</v>
      </c>
      <c r="B91" t="s">
        <v>154</v>
      </c>
      <c r="C91">
        <v>0</v>
      </c>
      <c r="D91">
        <v>0</v>
      </c>
      <c r="E91">
        <v>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>
        <f t="shared" si="2"/>
        <v>4</v>
      </c>
      <c r="T91">
        <v>4</v>
      </c>
      <c r="U91">
        <f t="shared" si="3"/>
        <v>0</v>
      </c>
      <c r="W91" t="s">
        <v>54</v>
      </c>
      <c r="X91">
        <v>0.31658637690055702</v>
      </c>
    </row>
    <row r="92" spans="1:24" x14ac:dyDescent="0.25">
      <c r="A92">
        <v>86</v>
      </c>
      <c r="B92" t="s">
        <v>155</v>
      </c>
      <c r="C92">
        <v>0</v>
      </c>
      <c r="D92">
        <v>0</v>
      </c>
      <c r="E92">
        <v>3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0</v>
      </c>
      <c r="S92">
        <f t="shared" si="2"/>
        <v>4</v>
      </c>
      <c r="T92">
        <v>4</v>
      </c>
      <c r="U92">
        <f t="shared" si="3"/>
        <v>0</v>
      </c>
      <c r="W92">
        <v>0</v>
      </c>
      <c r="X92">
        <v>0</v>
      </c>
    </row>
    <row r="93" spans="1:24" x14ac:dyDescent="0.25">
      <c r="A93">
        <v>87</v>
      </c>
      <c r="B93" t="s">
        <v>156</v>
      </c>
      <c r="C93">
        <v>0</v>
      </c>
      <c r="D93">
        <v>0</v>
      </c>
      <c r="E93">
        <v>3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0</v>
      </c>
      <c r="S93">
        <f t="shared" si="2"/>
        <v>4</v>
      </c>
      <c r="T93">
        <v>4</v>
      </c>
      <c r="U93">
        <f t="shared" si="3"/>
        <v>0</v>
      </c>
      <c r="W93">
        <v>0</v>
      </c>
      <c r="X93">
        <v>0</v>
      </c>
    </row>
    <row r="94" spans="1:24" x14ac:dyDescent="0.25">
      <c r="A94">
        <v>88</v>
      </c>
      <c r="B94" t="s">
        <v>157</v>
      </c>
      <c r="C94">
        <v>0</v>
      </c>
      <c r="D94">
        <v>0</v>
      </c>
      <c r="E94">
        <v>3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f t="shared" si="2"/>
        <v>4</v>
      </c>
      <c r="T94">
        <v>4</v>
      </c>
      <c r="U94">
        <f t="shared" si="3"/>
        <v>0</v>
      </c>
      <c r="W94">
        <v>0</v>
      </c>
      <c r="X94">
        <v>0</v>
      </c>
    </row>
    <row r="95" spans="1:24" x14ac:dyDescent="0.25">
      <c r="A95">
        <v>89</v>
      </c>
      <c r="B95" t="s">
        <v>158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f t="shared" si="2"/>
        <v>0</v>
      </c>
      <c r="T95">
        <v>0</v>
      </c>
      <c r="U95">
        <f t="shared" si="3"/>
        <v>0</v>
      </c>
      <c r="W95">
        <v>0</v>
      </c>
      <c r="X95">
        <v>0</v>
      </c>
    </row>
    <row r="96" spans="1:24" x14ac:dyDescent="0.25">
      <c r="A96">
        <v>90</v>
      </c>
      <c r="B96" t="s">
        <v>159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f t="shared" si="2"/>
        <v>0</v>
      </c>
      <c r="T96">
        <v>0</v>
      </c>
      <c r="U96">
        <f t="shared" si="3"/>
        <v>0</v>
      </c>
      <c r="W96">
        <v>0</v>
      </c>
      <c r="X96">
        <v>0</v>
      </c>
    </row>
    <row r="97" spans="1:24" x14ac:dyDescent="0.25">
      <c r="A97">
        <v>91</v>
      </c>
      <c r="B97" t="s">
        <v>160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f t="shared" si="2"/>
        <v>0</v>
      </c>
      <c r="T97">
        <v>0</v>
      </c>
      <c r="U97">
        <f t="shared" si="3"/>
        <v>0</v>
      </c>
      <c r="W97">
        <v>0</v>
      </c>
      <c r="X97">
        <v>0</v>
      </c>
    </row>
    <row r="98" spans="1:24" x14ac:dyDescent="0.25">
      <c r="A98">
        <v>92</v>
      </c>
      <c r="B98" t="s">
        <v>161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f t="shared" si="2"/>
        <v>0</v>
      </c>
      <c r="T98">
        <v>0</v>
      </c>
      <c r="U98">
        <f t="shared" si="3"/>
        <v>0</v>
      </c>
      <c r="W98">
        <v>0</v>
      </c>
      <c r="X98">
        <v>0</v>
      </c>
    </row>
    <row r="99" spans="1:24" x14ac:dyDescent="0.25">
      <c r="A99">
        <v>93</v>
      </c>
      <c r="B99" t="s">
        <v>162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f t="shared" si="2"/>
        <v>0</v>
      </c>
      <c r="T99">
        <v>0</v>
      </c>
      <c r="U99">
        <f t="shared" si="3"/>
        <v>0</v>
      </c>
      <c r="W99">
        <v>0</v>
      </c>
      <c r="X99">
        <v>0</v>
      </c>
    </row>
    <row r="100" spans="1:24" x14ac:dyDescent="0.25">
      <c r="A100">
        <v>94</v>
      </c>
      <c r="B100" t="s">
        <v>163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f t="shared" si="2"/>
        <v>0</v>
      </c>
      <c r="T100">
        <v>0</v>
      </c>
      <c r="U100">
        <f t="shared" si="3"/>
        <v>0</v>
      </c>
      <c r="W100">
        <v>0</v>
      </c>
      <c r="X100">
        <v>0</v>
      </c>
    </row>
    <row r="101" spans="1:24" x14ac:dyDescent="0.25">
      <c r="A101">
        <v>95</v>
      </c>
      <c r="B101" t="s">
        <v>164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f t="shared" si="2"/>
        <v>0</v>
      </c>
      <c r="T101">
        <v>0</v>
      </c>
      <c r="U101">
        <f t="shared" si="3"/>
        <v>0</v>
      </c>
      <c r="W101">
        <v>0</v>
      </c>
      <c r="X101">
        <v>0</v>
      </c>
    </row>
    <row r="102" spans="1:24" x14ac:dyDescent="0.25">
      <c r="A102">
        <v>96</v>
      </c>
      <c r="B102" t="s">
        <v>165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f t="shared" si="2"/>
        <v>0</v>
      </c>
      <c r="T102">
        <v>0</v>
      </c>
      <c r="U102">
        <f t="shared" si="3"/>
        <v>0</v>
      </c>
      <c r="W102">
        <v>0</v>
      </c>
      <c r="X102">
        <v>0</v>
      </c>
    </row>
    <row r="103" spans="1:24" s="3" customFormat="1" x14ac:dyDescent="0.25">
      <c r="A103" s="3" t="s">
        <v>7</v>
      </c>
      <c r="C103" s="3">
        <f t="shared" ref="C103:Q103" si="4">SUM(C7:C102)</f>
        <v>32</v>
      </c>
      <c r="D103" s="3">
        <f t="shared" si="4"/>
        <v>20</v>
      </c>
      <c r="E103" s="3">
        <f t="shared" si="4"/>
        <v>12</v>
      </c>
      <c r="F103" s="3">
        <f t="shared" si="4"/>
        <v>246</v>
      </c>
      <c r="G103" s="3">
        <f t="shared" si="4"/>
        <v>76</v>
      </c>
      <c r="H103" s="2">
        <f t="shared" si="4"/>
        <v>0</v>
      </c>
      <c r="I103" s="3">
        <f t="shared" si="4"/>
        <v>8</v>
      </c>
      <c r="J103" s="3">
        <f t="shared" si="4"/>
        <v>56</v>
      </c>
      <c r="K103" s="3">
        <f t="shared" si="4"/>
        <v>120</v>
      </c>
      <c r="L103" s="3">
        <f t="shared" si="4"/>
        <v>0</v>
      </c>
      <c r="M103" s="3">
        <f t="shared" si="4"/>
        <v>4</v>
      </c>
      <c r="N103" s="3">
        <f t="shared" si="4"/>
        <v>4</v>
      </c>
      <c r="O103" s="3">
        <f t="shared" si="4"/>
        <v>32</v>
      </c>
      <c r="P103" s="3">
        <f t="shared" si="4"/>
        <v>12</v>
      </c>
      <c r="Q103" s="3">
        <f t="shared" si="4"/>
        <v>40</v>
      </c>
      <c r="R103" s="3">
        <f t="shared" ref="R103:X103" si="5">SUM(R7:R102)</f>
        <v>64</v>
      </c>
      <c r="S103" s="3">
        <f t="shared" si="5"/>
        <v>726</v>
      </c>
      <c r="T103" s="3">
        <f t="shared" ref="T103" si="6">SUM(T7:T102)</f>
        <v>726</v>
      </c>
      <c r="U103" s="3">
        <f t="shared" ref="U103" si="7">SUM(U7:U102)</f>
        <v>0</v>
      </c>
      <c r="V103" s="3">
        <f t="shared" si="5"/>
        <v>0</v>
      </c>
      <c r="W103" s="3">
        <f t="shared" si="5"/>
        <v>9.7174503604591642E+17</v>
      </c>
      <c r="X103" s="3">
        <f t="shared" si="5"/>
        <v>8811.9999999999727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5FA75-DB9D-4550-8E1E-D399FC1BCF5A}">
  <dimension ref="A1:AA106"/>
  <sheetViews>
    <sheetView workbookViewId="0">
      <selection activeCell="A42" sqref="A42:XFD53"/>
    </sheetView>
  </sheetViews>
  <sheetFormatPr defaultRowHeight="15" x14ac:dyDescent="0.25"/>
  <cols>
    <col min="2" max="2" width="29.85546875" customWidth="1"/>
    <col min="3" max="3" width="10" customWidth="1"/>
    <col min="4" max="4" width="55.42578125" bestFit="1" customWidth="1"/>
    <col min="5" max="5" width="54" bestFit="1" customWidth="1"/>
    <col min="6" max="6" width="53.42578125" bestFit="1" customWidth="1"/>
    <col min="7" max="7" width="53.42578125" customWidth="1"/>
    <col min="8" max="9" width="47" bestFit="1" customWidth="1"/>
    <col min="10" max="10" width="52.140625" bestFit="1" customWidth="1"/>
    <col min="11" max="11" width="55.140625" bestFit="1" customWidth="1"/>
    <col min="12" max="12" width="53" bestFit="1" customWidth="1"/>
    <col min="13" max="13" width="57.7109375" bestFit="1" customWidth="1"/>
    <col min="14" max="14" width="53.85546875" bestFit="1" customWidth="1"/>
    <col min="15" max="15" width="52.85546875" bestFit="1" customWidth="1"/>
    <col min="16" max="16" width="53.5703125" bestFit="1" customWidth="1"/>
    <col min="17" max="18" width="53.85546875" bestFit="1" customWidth="1"/>
    <col min="19" max="19" width="53.28515625" bestFit="1" customWidth="1"/>
    <col min="21" max="21" width="44" bestFit="1" customWidth="1"/>
    <col min="22" max="22" width="30.5703125" bestFit="1" customWidth="1"/>
    <col min="23" max="23" width="30.5703125" customWidth="1"/>
  </cols>
  <sheetData>
    <row r="1" spans="1:27" x14ac:dyDescent="0.25">
      <c r="C1" s="7" t="s">
        <v>219</v>
      </c>
      <c r="D1" s="7" t="s">
        <v>220</v>
      </c>
      <c r="E1" s="7" t="s">
        <v>221</v>
      </c>
      <c r="F1" s="7" t="s">
        <v>225</v>
      </c>
      <c r="G1" s="7" t="s">
        <v>222</v>
      </c>
      <c r="H1" s="7" t="s">
        <v>222</v>
      </c>
      <c r="I1" s="7" t="s">
        <v>223</v>
      </c>
      <c r="J1" s="7" t="s">
        <v>223</v>
      </c>
      <c r="K1" s="7" t="s">
        <v>223</v>
      </c>
      <c r="L1" s="7" t="s">
        <v>223</v>
      </c>
      <c r="M1" s="7" t="s">
        <v>221</v>
      </c>
      <c r="N1" s="7" t="s">
        <v>223</v>
      </c>
      <c r="O1" s="7" t="s">
        <v>221</v>
      </c>
      <c r="P1" s="7" t="s">
        <v>224</v>
      </c>
      <c r="Q1" s="7" t="s">
        <v>224</v>
      </c>
      <c r="R1" s="7" t="s">
        <v>224</v>
      </c>
      <c r="S1" s="7" t="s">
        <v>221</v>
      </c>
      <c r="V1" t="s">
        <v>186</v>
      </c>
      <c r="W1" t="s">
        <v>188</v>
      </c>
      <c r="X1" t="s">
        <v>190</v>
      </c>
      <c r="Y1" t="s">
        <v>192</v>
      </c>
      <c r="Z1" t="s">
        <v>194</v>
      </c>
      <c r="AA1" t="s">
        <v>196</v>
      </c>
    </row>
    <row r="2" spans="1:27" x14ac:dyDescent="0.25">
      <c r="C2" s="7" t="s">
        <v>219</v>
      </c>
      <c r="D2" s="7" t="s">
        <v>220</v>
      </c>
      <c r="E2" s="7" t="s">
        <v>221</v>
      </c>
      <c r="F2" s="7" t="s">
        <v>225</v>
      </c>
      <c r="G2" s="7" t="s">
        <v>222</v>
      </c>
      <c r="H2" s="7" t="s">
        <v>222</v>
      </c>
      <c r="I2" s="7" t="s">
        <v>223</v>
      </c>
      <c r="J2" s="7" t="s">
        <v>223</v>
      </c>
      <c r="K2" s="7" t="s">
        <v>223</v>
      </c>
      <c r="L2" s="7" t="s">
        <v>223</v>
      </c>
      <c r="M2" s="7" t="s">
        <v>221</v>
      </c>
      <c r="N2" s="7"/>
      <c r="O2" s="7" t="s">
        <v>221</v>
      </c>
      <c r="P2" s="7" t="s">
        <v>224</v>
      </c>
      <c r="Q2" s="7" t="s">
        <v>224</v>
      </c>
      <c r="R2" s="7" t="s">
        <v>224</v>
      </c>
      <c r="S2" s="7" t="s">
        <v>221</v>
      </c>
      <c r="V2" t="s">
        <v>187</v>
      </c>
      <c r="W2" t="s">
        <v>189</v>
      </c>
      <c r="X2" t="s">
        <v>191</v>
      </c>
      <c r="Y2" t="s">
        <v>193</v>
      </c>
      <c r="Z2" t="s">
        <v>195</v>
      </c>
      <c r="AA2" t="s">
        <v>197</v>
      </c>
    </row>
    <row r="3" spans="1:27" x14ac:dyDescent="0.25">
      <c r="D3" t="s">
        <v>1</v>
      </c>
      <c r="E3" t="s">
        <v>8</v>
      </c>
      <c r="F3" t="s">
        <v>11</v>
      </c>
      <c r="G3" t="s">
        <v>60</v>
      </c>
      <c r="H3" t="s">
        <v>14</v>
      </c>
      <c r="I3" t="s">
        <v>17</v>
      </c>
      <c r="J3" t="s">
        <v>20</v>
      </c>
      <c r="K3" t="s">
        <v>23</v>
      </c>
      <c r="L3" t="s">
        <v>26</v>
      </c>
      <c r="M3" t="s">
        <v>29</v>
      </c>
      <c r="N3" t="s">
        <v>32</v>
      </c>
      <c r="O3" t="s">
        <v>207</v>
      </c>
      <c r="P3" t="s">
        <v>40</v>
      </c>
      <c r="Q3" t="s">
        <v>43</v>
      </c>
      <c r="R3" t="s">
        <v>46</v>
      </c>
      <c r="S3" t="s">
        <v>55</v>
      </c>
      <c r="T3" t="s">
        <v>58</v>
      </c>
      <c r="U3" t="s">
        <v>215</v>
      </c>
    </row>
    <row r="4" spans="1:27" x14ac:dyDescent="0.25">
      <c r="D4" t="s">
        <v>1</v>
      </c>
      <c r="E4" t="s">
        <v>8</v>
      </c>
      <c r="F4" t="s">
        <v>11</v>
      </c>
      <c r="G4" t="s">
        <v>60</v>
      </c>
      <c r="H4" t="s">
        <v>14</v>
      </c>
      <c r="I4" t="s">
        <v>17</v>
      </c>
      <c r="J4" t="s">
        <v>20</v>
      </c>
      <c r="K4" t="s">
        <v>23</v>
      </c>
      <c r="L4" t="s">
        <v>26</v>
      </c>
      <c r="M4" t="s">
        <v>29</v>
      </c>
      <c r="N4" t="s">
        <v>32</v>
      </c>
      <c r="O4" t="s">
        <v>35</v>
      </c>
      <c r="P4" t="s">
        <v>40</v>
      </c>
      <c r="Q4" t="s">
        <v>43</v>
      </c>
      <c r="R4" t="s">
        <v>46</v>
      </c>
      <c r="S4" t="s">
        <v>55</v>
      </c>
      <c r="U4" t="s">
        <v>58</v>
      </c>
      <c r="V4" t="s">
        <v>49</v>
      </c>
    </row>
    <row r="5" spans="1:27" x14ac:dyDescent="0.25">
      <c r="D5" s="1" t="s">
        <v>2</v>
      </c>
      <c r="E5" s="1" t="s">
        <v>9</v>
      </c>
      <c r="F5" s="1" t="s">
        <v>12</v>
      </c>
      <c r="G5" s="1" t="s">
        <v>61</v>
      </c>
      <c r="H5" s="1" t="s">
        <v>15</v>
      </c>
      <c r="I5" s="1" t="s">
        <v>18</v>
      </c>
      <c r="J5" s="1" t="s">
        <v>21</v>
      </c>
      <c r="K5" s="1" t="s">
        <v>24</v>
      </c>
      <c r="L5" s="1" t="s">
        <v>27</v>
      </c>
      <c r="M5" s="1" t="s">
        <v>30</v>
      </c>
      <c r="N5" s="1" t="s">
        <v>33</v>
      </c>
      <c r="O5" s="1" t="s">
        <v>36</v>
      </c>
      <c r="P5" s="1" t="s">
        <v>41</v>
      </c>
      <c r="Q5" s="1" t="s">
        <v>44</v>
      </c>
      <c r="R5" s="1" t="s">
        <v>47</v>
      </c>
      <c r="S5" s="1" t="s">
        <v>56</v>
      </c>
      <c r="U5" s="1" t="s">
        <v>59</v>
      </c>
      <c r="V5" s="1" t="s">
        <v>50</v>
      </c>
      <c r="W5" s="1" t="s">
        <v>226</v>
      </c>
    </row>
    <row r="6" spans="1:27" x14ac:dyDescent="0.25">
      <c r="D6" s="1" t="s">
        <v>3</v>
      </c>
      <c r="E6" s="1" t="s">
        <v>3</v>
      </c>
      <c r="F6" s="1" t="s">
        <v>3</v>
      </c>
      <c r="G6" s="1" t="s">
        <v>3</v>
      </c>
      <c r="H6" s="1" t="s">
        <v>3</v>
      </c>
      <c r="I6" s="1" t="s">
        <v>3</v>
      </c>
      <c r="J6" s="1" t="s">
        <v>3</v>
      </c>
      <c r="K6" s="1" t="s">
        <v>3</v>
      </c>
      <c r="L6" s="1" t="s">
        <v>3</v>
      </c>
      <c r="M6" s="1" t="s">
        <v>3</v>
      </c>
      <c r="N6" s="1" t="s">
        <v>3</v>
      </c>
      <c r="O6" s="1" t="s">
        <v>37</v>
      </c>
      <c r="P6" s="1" t="s">
        <v>3</v>
      </c>
      <c r="Q6" s="1" t="s">
        <v>3</v>
      </c>
      <c r="R6" s="1" t="s">
        <v>3</v>
      </c>
      <c r="S6" s="1" t="s">
        <v>3</v>
      </c>
      <c r="U6" s="1" t="s">
        <v>3</v>
      </c>
      <c r="V6" s="1" t="s">
        <v>51</v>
      </c>
      <c r="W6" s="1"/>
    </row>
    <row r="7" spans="1:27" x14ac:dyDescent="0.25">
      <c r="D7" s="1" t="s">
        <v>4</v>
      </c>
      <c r="E7" s="1" t="s">
        <v>10</v>
      </c>
      <c r="F7" s="1" t="s">
        <v>13</v>
      </c>
      <c r="G7" s="1" t="s">
        <v>62</v>
      </c>
      <c r="H7" s="1" t="s">
        <v>16</v>
      </c>
      <c r="I7" s="1" t="s">
        <v>19</v>
      </c>
      <c r="J7" s="1" t="s">
        <v>22</v>
      </c>
      <c r="K7" s="1" t="s">
        <v>25</v>
      </c>
      <c r="L7" s="1" t="s">
        <v>28</v>
      </c>
      <c r="M7" s="1" t="s">
        <v>31</v>
      </c>
      <c r="N7" s="1" t="s">
        <v>34</v>
      </c>
      <c r="O7" s="1" t="s">
        <v>38</v>
      </c>
      <c r="P7" s="1" t="s">
        <v>42</v>
      </c>
      <c r="Q7" s="1" t="s">
        <v>45</v>
      </c>
      <c r="R7" s="1" t="s">
        <v>48</v>
      </c>
      <c r="S7" s="1" t="s">
        <v>57</v>
      </c>
      <c r="U7" s="1" t="s">
        <v>52</v>
      </c>
      <c r="V7" s="1" t="s">
        <v>52</v>
      </c>
      <c r="W7" s="1"/>
    </row>
    <row r="8" spans="1:27" x14ac:dyDescent="0.25">
      <c r="D8" t="s">
        <v>5</v>
      </c>
      <c r="E8" t="s">
        <v>5</v>
      </c>
      <c r="F8" t="s">
        <v>5</v>
      </c>
      <c r="G8" t="s">
        <v>5</v>
      </c>
      <c r="H8" t="s">
        <v>5</v>
      </c>
      <c r="I8" t="s">
        <v>5</v>
      </c>
      <c r="J8" t="s">
        <v>5</v>
      </c>
      <c r="K8" t="s">
        <v>5</v>
      </c>
      <c r="L8" t="s">
        <v>5</v>
      </c>
      <c r="M8" t="s">
        <v>5</v>
      </c>
      <c r="N8" t="s">
        <v>5</v>
      </c>
      <c r="O8" t="s">
        <v>39</v>
      </c>
      <c r="P8" t="s">
        <v>5</v>
      </c>
      <c r="Q8" t="s">
        <v>5</v>
      </c>
      <c r="R8" t="s">
        <v>5</v>
      </c>
      <c r="S8" t="s">
        <v>5</v>
      </c>
      <c r="U8" t="s">
        <v>5</v>
      </c>
      <c r="V8" t="s">
        <v>5</v>
      </c>
    </row>
    <row r="9" spans="1:27" x14ac:dyDescent="0.25">
      <c r="B9" t="s">
        <v>63</v>
      </c>
      <c r="C9" t="s">
        <v>64</v>
      </c>
      <c r="D9" t="s">
        <v>6</v>
      </c>
      <c r="E9" t="s">
        <v>6</v>
      </c>
      <c r="F9" t="s">
        <v>6</v>
      </c>
      <c r="G9" t="s">
        <v>6</v>
      </c>
      <c r="H9" t="s">
        <v>6</v>
      </c>
      <c r="I9" t="s">
        <v>6</v>
      </c>
      <c r="J9" t="s">
        <v>6</v>
      </c>
      <c r="K9" t="s">
        <v>6</v>
      </c>
      <c r="L9" t="s">
        <v>6</v>
      </c>
      <c r="M9" t="s">
        <v>6</v>
      </c>
      <c r="N9" t="s">
        <v>6</v>
      </c>
      <c r="O9" t="s">
        <v>6</v>
      </c>
      <c r="P9" t="s">
        <v>6</v>
      </c>
      <c r="Q9" t="s">
        <v>6</v>
      </c>
      <c r="R9" t="s">
        <v>6</v>
      </c>
      <c r="S9" t="s">
        <v>6</v>
      </c>
      <c r="U9" t="s">
        <v>6</v>
      </c>
      <c r="V9" t="s">
        <v>6</v>
      </c>
    </row>
    <row r="10" spans="1:27" x14ac:dyDescent="0.25">
      <c r="A10">
        <v>1</v>
      </c>
      <c r="B10" t="s">
        <v>65</v>
      </c>
      <c r="C10" t="s">
        <v>66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s="8">
        <f>V10/$V$106</f>
        <v>0</v>
      </c>
    </row>
    <row r="11" spans="1:27" x14ac:dyDescent="0.25">
      <c r="A11">
        <v>2</v>
      </c>
      <c r="B11" t="s">
        <v>67</v>
      </c>
      <c r="C11" t="s">
        <v>66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s="8">
        <f t="shared" ref="W11:W74" si="0">V11/$V$106</f>
        <v>0</v>
      </c>
    </row>
    <row r="12" spans="1:27" x14ac:dyDescent="0.25">
      <c r="A12">
        <v>3</v>
      </c>
      <c r="B12" t="s">
        <v>68</v>
      </c>
      <c r="C12" t="s">
        <v>66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s="8">
        <f t="shared" si="0"/>
        <v>0</v>
      </c>
    </row>
    <row r="13" spans="1:27" x14ac:dyDescent="0.25">
      <c r="A13">
        <v>4</v>
      </c>
      <c r="B13" t="s">
        <v>69</v>
      </c>
      <c r="C13" t="s">
        <v>66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s="8">
        <f t="shared" si="0"/>
        <v>0</v>
      </c>
    </row>
    <row r="14" spans="1:27" x14ac:dyDescent="0.25">
      <c r="A14">
        <v>5</v>
      </c>
      <c r="B14" t="s">
        <v>70</v>
      </c>
      <c r="C14" t="s">
        <v>66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3</v>
      </c>
      <c r="R14">
        <v>0</v>
      </c>
      <c r="S14">
        <v>0</v>
      </c>
      <c r="T14">
        <v>4</v>
      </c>
      <c r="U14">
        <v>4</v>
      </c>
      <c r="V14">
        <v>0</v>
      </c>
      <c r="W14" s="8">
        <f t="shared" si="0"/>
        <v>0</v>
      </c>
    </row>
    <row r="15" spans="1:27" x14ac:dyDescent="0.25">
      <c r="A15">
        <v>6</v>
      </c>
      <c r="B15" t="s">
        <v>71</v>
      </c>
      <c r="C15" t="s">
        <v>66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3</v>
      </c>
      <c r="R15">
        <v>0</v>
      </c>
      <c r="S15">
        <v>0</v>
      </c>
      <c r="T15">
        <v>4</v>
      </c>
      <c r="U15">
        <v>4</v>
      </c>
      <c r="V15">
        <v>4.1709167322131799E-2</v>
      </c>
      <c r="W15" s="8">
        <f t="shared" si="0"/>
        <v>4.733223708821145E-6</v>
      </c>
      <c r="X15">
        <v>2680.3688491155599</v>
      </c>
    </row>
    <row r="16" spans="1:27" x14ac:dyDescent="0.25">
      <c r="A16">
        <v>7</v>
      </c>
      <c r="B16" t="s">
        <v>72</v>
      </c>
      <c r="C16" t="s">
        <v>66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3</v>
      </c>
      <c r="R16">
        <v>0</v>
      </c>
      <c r="S16">
        <v>0</v>
      </c>
      <c r="T16">
        <v>4</v>
      </c>
      <c r="U16">
        <v>4</v>
      </c>
      <c r="V16">
        <v>12.526547122216799</v>
      </c>
      <c r="W16" s="8">
        <f t="shared" si="0"/>
        <v>1.4215328100563819E-3</v>
      </c>
      <c r="X16">
        <v>2680.3688491155644</v>
      </c>
    </row>
    <row r="17" spans="1:24" x14ac:dyDescent="0.25">
      <c r="A17">
        <v>8</v>
      </c>
      <c r="B17" t="s">
        <v>73</v>
      </c>
      <c r="C17" t="s">
        <v>66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3</v>
      </c>
      <c r="R17">
        <v>0</v>
      </c>
      <c r="S17">
        <v>0</v>
      </c>
      <c r="T17">
        <v>4</v>
      </c>
      <c r="U17">
        <v>4</v>
      </c>
      <c r="V17">
        <v>20.5343888574759</v>
      </c>
      <c r="W17" s="8">
        <f t="shared" si="0"/>
        <v>2.330275630671353E-3</v>
      </c>
      <c r="X17">
        <v>2680.3688491155644</v>
      </c>
    </row>
    <row r="18" spans="1:24" x14ac:dyDescent="0.25">
      <c r="A18">
        <v>9</v>
      </c>
      <c r="B18" t="s">
        <v>74</v>
      </c>
      <c r="C18" t="s">
        <v>66</v>
      </c>
      <c r="D18">
        <v>0</v>
      </c>
      <c r="E18">
        <v>0</v>
      </c>
      <c r="F18">
        <v>0</v>
      </c>
      <c r="G18">
        <v>2</v>
      </c>
      <c r="H18">
        <v>1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1</v>
      </c>
      <c r="S18">
        <v>0</v>
      </c>
      <c r="T18">
        <v>6</v>
      </c>
      <c r="U18">
        <v>6</v>
      </c>
      <c r="V18">
        <v>26.677416905668299</v>
      </c>
      <c r="W18" s="8">
        <f t="shared" si="0"/>
        <v>3.0273963805797074E-3</v>
      </c>
      <c r="X18">
        <v>2680.3688491155644</v>
      </c>
    </row>
    <row r="19" spans="1:24" x14ac:dyDescent="0.25">
      <c r="A19">
        <v>10</v>
      </c>
      <c r="B19" t="s">
        <v>75</v>
      </c>
      <c r="C19" t="s">
        <v>66</v>
      </c>
      <c r="D19">
        <v>0</v>
      </c>
      <c r="E19">
        <v>0</v>
      </c>
      <c r="F19">
        <v>0</v>
      </c>
      <c r="G19">
        <v>2</v>
      </c>
      <c r="H19">
        <v>1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1</v>
      </c>
      <c r="S19">
        <v>0</v>
      </c>
      <c r="T19">
        <v>6</v>
      </c>
      <c r="U19">
        <v>6</v>
      </c>
      <c r="V19">
        <v>39.577860711029899</v>
      </c>
      <c r="W19" s="8">
        <f t="shared" si="0"/>
        <v>4.4913595904482548E-3</v>
      </c>
      <c r="X19">
        <v>2680.3688491155644</v>
      </c>
    </row>
    <row r="20" spans="1:24" x14ac:dyDescent="0.25">
      <c r="A20">
        <v>11</v>
      </c>
      <c r="B20" t="s">
        <v>76</v>
      </c>
      <c r="C20" t="s">
        <v>66</v>
      </c>
      <c r="D20">
        <v>0</v>
      </c>
      <c r="E20">
        <v>0</v>
      </c>
      <c r="F20">
        <v>0</v>
      </c>
      <c r="G20">
        <v>2</v>
      </c>
      <c r="H20">
        <v>1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1</v>
      </c>
      <c r="S20">
        <v>0</v>
      </c>
      <c r="T20">
        <v>6</v>
      </c>
      <c r="U20">
        <v>6</v>
      </c>
      <c r="V20">
        <v>42.742769308264698</v>
      </c>
      <c r="W20" s="8">
        <f t="shared" si="0"/>
        <v>4.8505185324857958E-3</v>
      </c>
      <c r="X20">
        <v>2680.3688491155644</v>
      </c>
    </row>
    <row r="21" spans="1:24" x14ac:dyDescent="0.25">
      <c r="A21">
        <v>12</v>
      </c>
      <c r="B21" t="s">
        <v>77</v>
      </c>
      <c r="C21" t="s">
        <v>66</v>
      </c>
      <c r="D21">
        <v>0</v>
      </c>
      <c r="E21">
        <v>0</v>
      </c>
      <c r="F21">
        <v>0</v>
      </c>
      <c r="G21">
        <v>2</v>
      </c>
      <c r="H21">
        <v>1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1</v>
      </c>
      <c r="S21">
        <v>0</v>
      </c>
      <c r="T21">
        <v>6</v>
      </c>
      <c r="U21">
        <v>6</v>
      </c>
      <c r="V21">
        <v>52.948249027593498</v>
      </c>
      <c r="W21" s="8">
        <f t="shared" si="0"/>
        <v>6.0086528628680962E-3</v>
      </c>
      <c r="X21">
        <v>2680.3688491155644</v>
      </c>
    </row>
    <row r="22" spans="1:24" x14ac:dyDescent="0.25">
      <c r="A22">
        <v>13</v>
      </c>
      <c r="B22" t="s">
        <v>78</v>
      </c>
      <c r="C22" t="s">
        <v>66</v>
      </c>
      <c r="D22">
        <v>0</v>
      </c>
      <c r="E22">
        <v>0</v>
      </c>
      <c r="F22">
        <v>0</v>
      </c>
      <c r="G22">
        <v>3</v>
      </c>
      <c r="H22">
        <v>1</v>
      </c>
      <c r="I22">
        <v>0</v>
      </c>
      <c r="J22">
        <v>0</v>
      </c>
      <c r="K22">
        <v>2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1</v>
      </c>
      <c r="S22">
        <v>1</v>
      </c>
      <c r="T22">
        <v>9</v>
      </c>
      <c r="U22">
        <v>9</v>
      </c>
      <c r="V22">
        <v>59.777939448748299</v>
      </c>
      <c r="W22" s="8">
        <f t="shared" si="0"/>
        <v>6.7836971684916572E-3</v>
      </c>
      <c r="X22">
        <v>2680.3688491155644</v>
      </c>
    </row>
    <row r="23" spans="1:24" x14ac:dyDescent="0.25">
      <c r="A23">
        <v>14</v>
      </c>
      <c r="B23" t="s">
        <v>79</v>
      </c>
      <c r="C23" t="s">
        <v>66</v>
      </c>
      <c r="D23">
        <v>0</v>
      </c>
      <c r="E23">
        <v>0</v>
      </c>
      <c r="F23">
        <v>0</v>
      </c>
      <c r="G23">
        <v>3</v>
      </c>
      <c r="H23">
        <v>1</v>
      </c>
      <c r="I23">
        <v>0</v>
      </c>
      <c r="J23">
        <v>0</v>
      </c>
      <c r="K23">
        <v>2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1</v>
      </c>
      <c r="S23">
        <v>1</v>
      </c>
      <c r="T23">
        <v>9</v>
      </c>
      <c r="U23">
        <v>9</v>
      </c>
      <c r="V23">
        <v>75.918325900445794</v>
      </c>
      <c r="W23" s="8">
        <f t="shared" si="0"/>
        <v>8.6153343055431261E-3</v>
      </c>
      <c r="X23">
        <v>2680.3688491155644</v>
      </c>
    </row>
    <row r="24" spans="1:24" x14ac:dyDescent="0.25">
      <c r="A24">
        <v>15</v>
      </c>
      <c r="B24" t="s">
        <v>80</v>
      </c>
      <c r="C24" t="s">
        <v>66</v>
      </c>
      <c r="D24">
        <v>0</v>
      </c>
      <c r="E24">
        <v>0</v>
      </c>
      <c r="F24">
        <v>0</v>
      </c>
      <c r="G24">
        <v>3</v>
      </c>
      <c r="H24">
        <v>1</v>
      </c>
      <c r="I24">
        <v>0</v>
      </c>
      <c r="J24">
        <v>0</v>
      </c>
      <c r="K24">
        <v>2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1</v>
      </c>
      <c r="S24">
        <v>1</v>
      </c>
      <c r="T24">
        <v>9</v>
      </c>
      <c r="U24">
        <v>9</v>
      </c>
      <c r="V24">
        <v>84.282234445795794</v>
      </c>
      <c r="W24" s="8">
        <f t="shared" si="0"/>
        <v>9.5644841631634201E-3</v>
      </c>
      <c r="X24">
        <v>2680.3688491155644</v>
      </c>
    </row>
    <row r="25" spans="1:24" x14ac:dyDescent="0.25">
      <c r="A25">
        <v>16</v>
      </c>
      <c r="B25" t="s">
        <v>81</v>
      </c>
      <c r="C25" t="s">
        <v>66</v>
      </c>
      <c r="D25">
        <v>0</v>
      </c>
      <c r="E25">
        <v>0</v>
      </c>
      <c r="F25">
        <v>0</v>
      </c>
      <c r="G25">
        <v>3</v>
      </c>
      <c r="H25">
        <v>1</v>
      </c>
      <c r="I25">
        <v>0</v>
      </c>
      <c r="J25">
        <v>0</v>
      </c>
      <c r="K25">
        <v>2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1</v>
      </c>
      <c r="S25">
        <v>1</v>
      </c>
      <c r="T25">
        <v>9</v>
      </c>
      <c r="U25">
        <v>9</v>
      </c>
      <c r="V25">
        <v>97.922830243280899</v>
      </c>
      <c r="W25" s="8">
        <f t="shared" si="0"/>
        <v>1.1112441017167636E-2</v>
      </c>
      <c r="X25">
        <v>2680.3688491155644</v>
      </c>
    </row>
    <row r="26" spans="1:24" x14ac:dyDescent="0.25">
      <c r="A26">
        <v>17</v>
      </c>
      <c r="B26" t="s">
        <v>82</v>
      </c>
      <c r="C26" t="s">
        <v>66</v>
      </c>
      <c r="D26">
        <v>0</v>
      </c>
      <c r="E26">
        <v>0</v>
      </c>
      <c r="F26">
        <v>0</v>
      </c>
      <c r="G26">
        <v>4</v>
      </c>
      <c r="H26">
        <v>1</v>
      </c>
      <c r="I26">
        <v>0</v>
      </c>
      <c r="J26">
        <v>0</v>
      </c>
      <c r="K26">
        <v>2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1</v>
      </c>
      <c r="S26">
        <v>1</v>
      </c>
      <c r="T26">
        <v>10</v>
      </c>
      <c r="U26">
        <v>10</v>
      </c>
      <c r="V26">
        <v>95.714791499929902</v>
      </c>
      <c r="W26" s="8">
        <f t="shared" si="0"/>
        <v>1.0861869212429664E-2</v>
      </c>
      <c r="X26">
        <v>2680.3688491155644</v>
      </c>
    </row>
    <row r="27" spans="1:24" x14ac:dyDescent="0.25">
      <c r="A27">
        <v>18</v>
      </c>
      <c r="B27" t="s">
        <v>83</v>
      </c>
      <c r="C27" t="s">
        <v>66</v>
      </c>
      <c r="D27">
        <v>0</v>
      </c>
      <c r="E27">
        <v>0</v>
      </c>
      <c r="F27">
        <v>0</v>
      </c>
      <c r="G27">
        <v>4</v>
      </c>
      <c r="H27">
        <v>1</v>
      </c>
      <c r="I27">
        <v>0</v>
      </c>
      <c r="J27">
        <v>0</v>
      </c>
      <c r="K27">
        <v>2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1</v>
      </c>
      <c r="S27">
        <v>1</v>
      </c>
      <c r="T27">
        <v>10</v>
      </c>
      <c r="U27">
        <v>10</v>
      </c>
      <c r="V27">
        <v>126.83694104542199</v>
      </c>
      <c r="W27" s="8">
        <f t="shared" si="0"/>
        <v>1.4393661035567679E-2</v>
      </c>
      <c r="X27">
        <v>2680.3688491155644</v>
      </c>
    </row>
    <row r="28" spans="1:24" x14ac:dyDescent="0.25">
      <c r="A28">
        <v>19</v>
      </c>
      <c r="B28" t="s">
        <v>84</v>
      </c>
      <c r="C28" t="s">
        <v>66</v>
      </c>
      <c r="D28">
        <v>0</v>
      </c>
      <c r="E28">
        <v>0</v>
      </c>
      <c r="F28">
        <v>0</v>
      </c>
      <c r="G28">
        <v>4</v>
      </c>
      <c r="H28">
        <v>1</v>
      </c>
      <c r="I28">
        <v>0</v>
      </c>
      <c r="J28">
        <v>0</v>
      </c>
      <c r="K28">
        <v>2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1</v>
      </c>
      <c r="S28">
        <v>1</v>
      </c>
      <c r="T28">
        <v>10</v>
      </c>
      <c r="U28">
        <v>10</v>
      </c>
      <c r="V28">
        <v>132.555978957604</v>
      </c>
      <c r="W28" s="8">
        <f t="shared" si="0"/>
        <v>1.5042666699682752E-2</v>
      </c>
      <c r="X28">
        <v>2680.3688491155644</v>
      </c>
    </row>
    <row r="29" spans="1:24" x14ac:dyDescent="0.25">
      <c r="A29">
        <v>20</v>
      </c>
      <c r="B29" t="s">
        <v>85</v>
      </c>
      <c r="C29" t="s">
        <v>66</v>
      </c>
      <c r="D29">
        <v>0</v>
      </c>
      <c r="E29">
        <v>0</v>
      </c>
      <c r="F29">
        <v>0</v>
      </c>
      <c r="G29">
        <v>4</v>
      </c>
      <c r="H29">
        <v>1</v>
      </c>
      <c r="I29">
        <v>0</v>
      </c>
      <c r="J29">
        <v>0</v>
      </c>
      <c r="K29">
        <v>2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1</v>
      </c>
      <c r="S29">
        <v>1</v>
      </c>
      <c r="T29">
        <v>10</v>
      </c>
      <c r="U29">
        <v>10</v>
      </c>
      <c r="V29">
        <v>134.30956819847901</v>
      </c>
      <c r="W29" s="8">
        <f t="shared" si="0"/>
        <v>1.5241666840499254E-2</v>
      </c>
      <c r="X29">
        <v>2680.3688491155644</v>
      </c>
    </row>
    <row r="30" spans="1:24" x14ac:dyDescent="0.25">
      <c r="A30">
        <v>21</v>
      </c>
      <c r="B30" t="s">
        <v>86</v>
      </c>
      <c r="C30" t="s">
        <v>66</v>
      </c>
      <c r="D30">
        <v>0</v>
      </c>
      <c r="E30">
        <v>1</v>
      </c>
      <c r="F30">
        <v>0</v>
      </c>
      <c r="G30">
        <v>4</v>
      </c>
      <c r="H30">
        <v>1</v>
      </c>
      <c r="I30">
        <v>0</v>
      </c>
      <c r="J30">
        <v>0</v>
      </c>
      <c r="K30">
        <v>3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1</v>
      </c>
      <c r="T30">
        <v>11</v>
      </c>
      <c r="U30">
        <v>11</v>
      </c>
      <c r="V30">
        <v>148.86107947465601</v>
      </c>
      <c r="W30" s="8">
        <f t="shared" si="0"/>
        <v>1.6892995855044991E-2</v>
      </c>
      <c r="X30">
        <v>2680.3688491155644</v>
      </c>
    </row>
    <row r="31" spans="1:24" x14ac:dyDescent="0.25">
      <c r="A31">
        <v>22</v>
      </c>
      <c r="B31" t="s">
        <v>87</v>
      </c>
      <c r="C31" t="s">
        <v>66</v>
      </c>
      <c r="D31">
        <v>0</v>
      </c>
      <c r="E31">
        <v>1</v>
      </c>
      <c r="F31">
        <v>0</v>
      </c>
      <c r="G31">
        <v>4</v>
      </c>
      <c r="H31">
        <v>1</v>
      </c>
      <c r="I31">
        <v>0</v>
      </c>
      <c r="J31">
        <v>0</v>
      </c>
      <c r="K31">
        <v>3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1</v>
      </c>
      <c r="T31">
        <v>11</v>
      </c>
      <c r="U31">
        <v>11</v>
      </c>
      <c r="V31">
        <v>138.20359124737499</v>
      </c>
      <c r="W31" s="8">
        <f t="shared" si="0"/>
        <v>1.5683566868744375E-2</v>
      </c>
      <c r="X31">
        <v>2680.3688491155644</v>
      </c>
    </row>
    <row r="32" spans="1:24" x14ac:dyDescent="0.25">
      <c r="A32">
        <v>23</v>
      </c>
      <c r="B32" t="s">
        <v>88</v>
      </c>
      <c r="C32" t="s">
        <v>66</v>
      </c>
      <c r="D32">
        <v>0</v>
      </c>
      <c r="E32">
        <v>1</v>
      </c>
      <c r="F32">
        <v>0</v>
      </c>
      <c r="G32">
        <v>4</v>
      </c>
      <c r="H32">
        <v>1</v>
      </c>
      <c r="I32">
        <v>0</v>
      </c>
      <c r="J32">
        <v>0</v>
      </c>
      <c r="K32">
        <v>3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1</v>
      </c>
      <c r="T32">
        <v>11</v>
      </c>
      <c r="U32">
        <v>11</v>
      </c>
      <c r="V32">
        <v>149.63858929603401</v>
      </c>
      <c r="W32" s="8">
        <f t="shared" si="0"/>
        <v>1.6981228926013898E-2</v>
      </c>
      <c r="X32">
        <v>2680.3688491155644</v>
      </c>
    </row>
    <row r="33" spans="1:24" x14ac:dyDescent="0.25">
      <c r="A33">
        <v>24</v>
      </c>
      <c r="B33" t="s">
        <v>89</v>
      </c>
      <c r="C33" t="s">
        <v>66</v>
      </c>
      <c r="D33">
        <v>0</v>
      </c>
      <c r="E33">
        <v>1</v>
      </c>
      <c r="F33">
        <v>0</v>
      </c>
      <c r="G33">
        <v>4</v>
      </c>
      <c r="H33">
        <v>1</v>
      </c>
      <c r="I33">
        <v>0</v>
      </c>
      <c r="J33">
        <v>0</v>
      </c>
      <c r="K33">
        <v>3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1</v>
      </c>
      <c r="T33">
        <v>11</v>
      </c>
      <c r="U33">
        <v>11</v>
      </c>
      <c r="V33">
        <v>143.37680155768101</v>
      </c>
      <c r="W33" s="8">
        <f t="shared" si="0"/>
        <v>1.6270631134553046E-2</v>
      </c>
      <c r="X33">
        <v>2680.3688491155644</v>
      </c>
    </row>
    <row r="34" spans="1:24" x14ac:dyDescent="0.25">
      <c r="A34">
        <v>25</v>
      </c>
      <c r="B34" t="s">
        <v>90</v>
      </c>
      <c r="C34" t="s">
        <v>66</v>
      </c>
      <c r="D34">
        <v>0</v>
      </c>
      <c r="E34">
        <v>1</v>
      </c>
      <c r="F34">
        <v>0</v>
      </c>
      <c r="G34">
        <v>4</v>
      </c>
      <c r="H34">
        <v>1</v>
      </c>
      <c r="I34">
        <v>0</v>
      </c>
      <c r="J34">
        <v>0</v>
      </c>
      <c r="K34">
        <v>3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1</v>
      </c>
      <c r="T34">
        <v>11</v>
      </c>
      <c r="U34">
        <v>11</v>
      </c>
      <c r="V34">
        <v>144.893189808822</v>
      </c>
      <c r="W34" s="8">
        <f t="shared" si="0"/>
        <v>1.6442713323742902E-2</v>
      </c>
      <c r="X34">
        <v>2680.3688491155644</v>
      </c>
    </row>
    <row r="35" spans="1:24" x14ac:dyDescent="0.25">
      <c r="A35">
        <v>26</v>
      </c>
      <c r="B35" t="s">
        <v>91</v>
      </c>
      <c r="C35" t="s">
        <v>66</v>
      </c>
      <c r="D35">
        <v>0</v>
      </c>
      <c r="E35">
        <v>1</v>
      </c>
      <c r="F35">
        <v>0</v>
      </c>
      <c r="G35">
        <v>4</v>
      </c>
      <c r="H35">
        <v>1</v>
      </c>
      <c r="I35">
        <v>0</v>
      </c>
      <c r="J35">
        <v>0</v>
      </c>
      <c r="K35">
        <v>3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1</v>
      </c>
      <c r="T35">
        <v>11</v>
      </c>
      <c r="U35">
        <v>11</v>
      </c>
      <c r="V35">
        <v>147.07246726885401</v>
      </c>
      <c r="W35" s="8">
        <f t="shared" si="0"/>
        <v>1.6690021251572228E-2</v>
      </c>
      <c r="X35">
        <v>2680.3688491155644</v>
      </c>
    </row>
    <row r="36" spans="1:24" x14ac:dyDescent="0.25">
      <c r="A36">
        <v>27</v>
      </c>
      <c r="B36" t="s">
        <v>92</v>
      </c>
      <c r="C36" t="s">
        <v>66</v>
      </c>
      <c r="D36">
        <v>0</v>
      </c>
      <c r="E36">
        <v>1</v>
      </c>
      <c r="F36">
        <v>0</v>
      </c>
      <c r="G36">
        <v>4</v>
      </c>
      <c r="H36">
        <v>1</v>
      </c>
      <c r="I36">
        <v>0</v>
      </c>
      <c r="J36">
        <v>0</v>
      </c>
      <c r="K36">
        <v>3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1</v>
      </c>
      <c r="T36">
        <v>11</v>
      </c>
      <c r="U36">
        <v>11</v>
      </c>
      <c r="V36">
        <v>140.75060983914099</v>
      </c>
      <c r="W36" s="8">
        <f t="shared" si="0"/>
        <v>1.5972606654464528E-2</v>
      </c>
      <c r="X36">
        <v>2680.3688491155644</v>
      </c>
    </row>
    <row r="37" spans="1:24" x14ac:dyDescent="0.25">
      <c r="A37">
        <v>28</v>
      </c>
      <c r="B37" t="s">
        <v>93</v>
      </c>
      <c r="C37" t="s">
        <v>66</v>
      </c>
      <c r="D37">
        <v>0</v>
      </c>
      <c r="E37">
        <v>1</v>
      </c>
      <c r="F37">
        <v>0</v>
      </c>
      <c r="G37">
        <v>4</v>
      </c>
      <c r="H37">
        <v>1</v>
      </c>
      <c r="I37">
        <v>0</v>
      </c>
      <c r="J37">
        <v>0</v>
      </c>
      <c r="K37">
        <v>3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1</v>
      </c>
      <c r="T37">
        <v>11</v>
      </c>
      <c r="U37">
        <v>11</v>
      </c>
      <c r="V37">
        <v>139.82335031015</v>
      </c>
      <c r="W37" s="8">
        <f t="shared" si="0"/>
        <v>1.5867379744683437E-2</v>
      </c>
      <c r="X37">
        <v>2680.3688491155644</v>
      </c>
    </row>
    <row r="38" spans="1:24" x14ac:dyDescent="0.25">
      <c r="A38">
        <v>29</v>
      </c>
      <c r="B38" t="s">
        <v>94</v>
      </c>
      <c r="C38" t="s">
        <v>66</v>
      </c>
      <c r="D38">
        <v>0</v>
      </c>
      <c r="E38">
        <v>0</v>
      </c>
      <c r="F38">
        <v>0</v>
      </c>
      <c r="G38">
        <v>4</v>
      </c>
      <c r="H38">
        <v>1</v>
      </c>
      <c r="I38">
        <v>0</v>
      </c>
      <c r="J38">
        <v>0</v>
      </c>
      <c r="K38">
        <v>3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1</v>
      </c>
      <c r="S38">
        <v>1</v>
      </c>
      <c r="T38">
        <v>11</v>
      </c>
      <c r="U38">
        <v>11</v>
      </c>
      <c r="V38">
        <v>124.731954723114</v>
      </c>
      <c r="W38" s="8">
        <f t="shared" si="0"/>
        <v>1.4154783786100135E-2</v>
      </c>
      <c r="X38">
        <v>2680.3688491155644</v>
      </c>
    </row>
    <row r="39" spans="1:24" x14ac:dyDescent="0.25">
      <c r="A39">
        <v>30</v>
      </c>
      <c r="B39" t="s">
        <v>95</v>
      </c>
      <c r="C39" t="s">
        <v>66</v>
      </c>
      <c r="D39">
        <v>0</v>
      </c>
      <c r="E39">
        <v>0</v>
      </c>
      <c r="F39">
        <v>0</v>
      </c>
      <c r="G39">
        <v>4</v>
      </c>
      <c r="H39">
        <v>1</v>
      </c>
      <c r="I39">
        <v>0</v>
      </c>
      <c r="J39">
        <v>0</v>
      </c>
      <c r="K39">
        <v>3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1</v>
      </c>
      <c r="S39">
        <v>1</v>
      </c>
      <c r="T39">
        <v>11</v>
      </c>
      <c r="U39">
        <v>11</v>
      </c>
      <c r="V39">
        <v>132.63727468831399</v>
      </c>
      <c r="W39" s="8">
        <f t="shared" si="0"/>
        <v>1.5051892270575852E-2</v>
      </c>
      <c r="X39">
        <v>2680.3688491155644</v>
      </c>
    </row>
    <row r="40" spans="1:24" x14ac:dyDescent="0.25">
      <c r="A40">
        <v>31</v>
      </c>
      <c r="B40" t="s">
        <v>96</v>
      </c>
      <c r="C40" t="s">
        <v>66</v>
      </c>
      <c r="D40">
        <v>0</v>
      </c>
      <c r="E40">
        <v>0</v>
      </c>
      <c r="F40">
        <v>0</v>
      </c>
      <c r="G40">
        <v>4</v>
      </c>
      <c r="H40">
        <v>1</v>
      </c>
      <c r="I40">
        <v>0</v>
      </c>
      <c r="J40">
        <v>0</v>
      </c>
      <c r="K40">
        <v>3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1</v>
      </c>
      <c r="S40">
        <v>1</v>
      </c>
      <c r="T40">
        <v>11</v>
      </c>
      <c r="U40">
        <v>11</v>
      </c>
      <c r="V40">
        <v>133.61197441525101</v>
      </c>
      <c r="W40" s="8">
        <f t="shared" si="0"/>
        <v>1.5162502770682186E-2</v>
      </c>
      <c r="X40">
        <v>2680.3688491155644</v>
      </c>
    </row>
    <row r="41" spans="1:24" x14ac:dyDescent="0.25">
      <c r="A41">
        <v>32</v>
      </c>
      <c r="B41" t="s">
        <v>97</v>
      </c>
      <c r="C41" t="s">
        <v>66</v>
      </c>
      <c r="D41">
        <v>0</v>
      </c>
      <c r="E41">
        <v>0</v>
      </c>
      <c r="F41">
        <v>0</v>
      </c>
      <c r="G41">
        <v>4</v>
      </c>
      <c r="H41">
        <v>1</v>
      </c>
      <c r="I41">
        <v>0</v>
      </c>
      <c r="J41">
        <v>0</v>
      </c>
      <c r="K41">
        <v>3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1</v>
      </c>
      <c r="S41">
        <v>1</v>
      </c>
      <c r="T41">
        <v>11</v>
      </c>
      <c r="U41">
        <v>11</v>
      </c>
      <c r="V41">
        <v>134.400415646895</v>
      </c>
      <c r="W41" s="8">
        <f t="shared" si="0"/>
        <v>1.5251976355752997E-2</v>
      </c>
      <c r="X41">
        <v>2680.3688491155644</v>
      </c>
    </row>
    <row r="42" spans="1:24" x14ac:dyDescent="0.25">
      <c r="A42">
        <v>33</v>
      </c>
      <c r="B42" t="s">
        <v>98</v>
      </c>
      <c r="C42" t="s">
        <v>99</v>
      </c>
      <c r="D42">
        <v>1</v>
      </c>
      <c r="E42">
        <v>1</v>
      </c>
      <c r="F42">
        <v>0</v>
      </c>
      <c r="G42">
        <v>4</v>
      </c>
      <c r="H42">
        <v>1</v>
      </c>
      <c r="I42">
        <v>0</v>
      </c>
      <c r="J42">
        <v>0</v>
      </c>
      <c r="K42">
        <v>0</v>
      </c>
      <c r="L42">
        <v>4</v>
      </c>
      <c r="M42">
        <v>0</v>
      </c>
      <c r="N42">
        <v>1</v>
      </c>
      <c r="O42">
        <v>0</v>
      </c>
      <c r="P42">
        <v>1</v>
      </c>
      <c r="Q42">
        <v>0</v>
      </c>
      <c r="R42">
        <v>0</v>
      </c>
      <c r="S42">
        <v>2</v>
      </c>
      <c r="T42">
        <v>15</v>
      </c>
      <c r="U42">
        <v>15</v>
      </c>
      <c r="V42">
        <v>144.910276770499</v>
      </c>
      <c r="W42" s="8">
        <f t="shared" si="0"/>
        <v>1.6444652379766164E-2</v>
      </c>
    </row>
    <row r="43" spans="1:24" x14ac:dyDescent="0.25">
      <c r="A43">
        <v>34</v>
      </c>
      <c r="B43" t="s">
        <v>100</v>
      </c>
      <c r="C43" t="s">
        <v>99</v>
      </c>
      <c r="D43">
        <v>1</v>
      </c>
      <c r="E43">
        <v>1</v>
      </c>
      <c r="F43">
        <v>0</v>
      </c>
      <c r="G43">
        <v>4</v>
      </c>
      <c r="H43">
        <v>1</v>
      </c>
      <c r="I43">
        <v>0</v>
      </c>
      <c r="J43">
        <v>0</v>
      </c>
      <c r="K43">
        <v>0</v>
      </c>
      <c r="L43">
        <v>4</v>
      </c>
      <c r="M43">
        <v>0</v>
      </c>
      <c r="N43">
        <v>1</v>
      </c>
      <c r="O43">
        <v>0</v>
      </c>
      <c r="P43">
        <v>1</v>
      </c>
      <c r="Q43">
        <v>0</v>
      </c>
      <c r="R43">
        <v>0</v>
      </c>
      <c r="S43">
        <v>2</v>
      </c>
      <c r="T43">
        <v>15</v>
      </c>
      <c r="U43">
        <v>15</v>
      </c>
      <c r="V43">
        <v>175.799788924719</v>
      </c>
      <c r="W43" s="8">
        <f t="shared" si="0"/>
        <v>1.9950044135805669E-2</v>
      </c>
    </row>
    <row r="44" spans="1:24" x14ac:dyDescent="0.25">
      <c r="A44">
        <v>35</v>
      </c>
      <c r="B44" t="s">
        <v>101</v>
      </c>
      <c r="C44" t="s">
        <v>99</v>
      </c>
      <c r="D44">
        <v>1</v>
      </c>
      <c r="E44">
        <v>1</v>
      </c>
      <c r="F44">
        <v>0</v>
      </c>
      <c r="G44">
        <v>4</v>
      </c>
      <c r="H44">
        <v>1</v>
      </c>
      <c r="I44">
        <v>0</v>
      </c>
      <c r="J44">
        <v>0</v>
      </c>
      <c r="K44">
        <v>0</v>
      </c>
      <c r="L44">
        <v>4</v>
      </c>
      <c r="M44">
        <v>0</v>
      </c>
      <c r="N44">
        <v>1</v>
      </c>
      <c r="O44">
        <v>0</v>
      </c>
      <c r="P44">
        <v>1</v>
      </c>
      <c r="Q44">
        <v>0</v>
      </c>
      <c r="R44">
        <v>0</v>
      </c>
      <c r="S44">
        <v>2</v>
      </c>
      <c r="T44">
        <v>15</v>
      </c>
      <c r="U44">
        <v>15</v>
      </c>
      <c r="V44">
        <v>174.44068562515801</v>
      </c>
      <c r="W44" s="8">
        <f t="shared" si="0"/>
        <v>1.9795810897090167E-2</v>
      </c>
    </row>
    <row r="45" spans="1:24" x14ac:dyDescent="0.25">
      <c r="A45">
        <v>36</v>
      </c>
      <c r="B45" t="s">
        <v>102</v>
      </c>
      <c r="C45" t="s">
        <v>99</v>
      </c>
      <c r="D45">
        <v>1</v>
      </c>
      <c r="E45">
        <v>1</v>
      </c>
      <c r="F45">
        <v>0</v>
      </c>
      <c r="G45">
        <v>4</v>
      </c>
      <c r="H45">
        <v>1</v>
      </c>
      <c r="I45">
        <v>0</v>
      </c>
      <c r="J45">
        <v>0</v>
      </c>
      <c r="K45">
        <v>0</v>
      </c>
      <c r="L45">
        <v>4</v>
      </c>
      <c r="M45">
        <v>0</v>
      </c>
      <c r="N45">
        <v>1</v>
      </c>
      <c r="O45">
        <v>0</v>
      </c>
      <c r="P45">
        <v>1</v>
      </c>
      <c r="Q45">
        <v>0</v>
      </c>
      <c r="R45">
        <v>0</v>
      </c>
      <c r="S45">
        <v>2</v>
      </c>
      <c r="T45">
        <v>15</v>
      </c>
      <c r="U45">
        <v>15</v>
      </c>
      <c r="V45">
        <v>205.34813378262899</v>
      </c>
      <c r="W45" s="8">
        <f t="shared" si="0"/>
        <v>2.3303238059762782E-2</v>
      </c>
    </row>
    <row r="46" spans="1:24" x14ac:dyDescent="0.25">
      <c r="A46">
        <v>37</v>
      </c>
      <c r="B46" t="s">
        <v>103</v>
      </c>
      <c r="C46" t="s">
        <v>99</v>
      </c>
      <c r="D46">
        <v>0</v>
      </c>
      <c r="E46">
        <v>1</v>
      </c>
      <c r="F46">
        <v>0</v>
      </c>
      <c r="G46">
        <v>4</v>
      </c>
      <c r="H46">
        <v>1</v>
      </c>
      <c r="I46">
        <v>0</v>
      </c>
      <c r="J46">
        <v>1</v>
      </c>
      <c r="K46">
        <v>0</v>
      </c>
      <c r="L46">
        <v>4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2</v>
      </c>
      <c r="T46">
        <v>13</v>
      </c>
      <c r="U46">
        <v>13</v>
      </c>
      <c r="V46">
        <v>227.17624973846799</v>
      </c>
      <c r="W46" s="8">
        <f t="shared" si="0"/>
        <v>2.5780327932191181E-2</v>
      </c>
    </row>
    <row r="47" spans="1:24" x14ac:dyDescent="0.25">
      <c r="A47">
        <v>38</v>
      </c>
      <c r="B47" t="s">
        <v>104</v>
      </c>
      <c r="C47" t="s">
        <v>99</v>
      </c>
      <c r="D47">
        <v>0</v>
      </c>
      <c r="E47">
        <v>1</v>
      </c>
      <c r="F47">
        <v>0</v>
      </c>
      <c r="G47">
        <v>4</v>
      </c>
      <c r="H47">
        <v>1</v>
      </c>
      <c r="I47">
        <v>0</v>
      </c>
      <c r="J47">
        <v>1</v>
      </c>
      <c r="K47">
        <v>0</v>
      </c>
      <c r="L47">
        <v>4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2</v>
      </c>
      <c r="T47">
        <v>13</v>
      </c>
      <c r="U47">
        <v>13</v>
      </c>
      <c r="V47">
        <v>207.19341951349301</v>
      </c>
      <c r="W47" s="8">
        <f t="shared" si="0"/>
        <v>2.3512644066442767E-2</v>
      </c>
    </row>
    <row r="48" spans="1:24" x14ac:dyDescent="0.25">
      <c r="A48">
        <v>39</v>
      </c>
      <c r="B48" t="s">
        <v>105</v>
      </c>
      <c r="C48" t="s">
        <v>99</v>
      </c>
      <c r="D48">
        <v>0</v>
      </c>
      <c r="E48">
        <v>1</v>
      </c>
      <c r="F48">
        <v>0</v>
      </c>
      <c r="G48">
        <v>4</v>
      </c>
      <c r="H48">
        <v>1</v>
      </c>
      <c r="I48">
        <v>0</v>
      </c>
      <c r="J48">
        <v>1</v>
      </c>
      <c r="K48">
        <v>0</v>
      </c>
      <c r="L48">
        <v>4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2</v>
      </c>
      <c r="T48">
        <v>13</v>
      </c>
      <c r="U48">
        <v>13</v>
      </c>
      <c r="V48">
        <v>191.875648216793</v>
      </c>
      <c r="W48" s="8">
        <f t="shared" si="0"/>
        <v>2.1774358626508578E-2</v>
      </c>
    </row>
    <row r="49" spans="1:23" x14ac:dyDescent="0.25">
      <c r="A49">
        <v>40</v>
      </c>
      <c r="B49" t="s">
        <v>106</v>
      </c>
      <c r="C49" t="s">
        <v>99</v>
      </c>
      <c r="D49">
        <v>0</v>
      </c>
      <c r="E49">
        <v>1</v>
      </c>
      <c r="F49">
        <v>0</v>
      </c>
      <c r="G49">
        <v>4</v>
      </c>
      <c r="H49">
        <v>1</v>
      </c>
      <c r="I49">
        <v>0</v>
      </c>
      <c r="J49">
        <v>1</v>
      </c>
      <c r="K49">
        <v>0</v>
      </c>
      <c r="L49">
        <v>4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2</v>
      </c>
      <c r="T49">
        <v>13</v>
      </c>
      <c r="U49">
        <v>13</v>
      </c>
      <c r="V49">
        <v>197.76555574573999</v>
      </c>
      <c r="W49" s="8">
        <f t="shared" si="0"/>
        <v>2.2442754850855718E-2</v>
      </c>
    </row>
    <row r="50" spans="1:23" x14ac:dyDescent="0.25">
      <c r="A50">
        <v>41</v>
      </c>
      <c r="B50" t="s">
        <v>107</v>
      </c>
      <c r="C50" t="s">
        <v>99</v>
      </c>
      <c r="D50">
        <v>2</v>
      </c>
      <c r="E50">
        <v>0</v>
      </c>
      <c r="F50">
        <v>0</v>
      </c>
      <c r="G50">
        <v>4</v>
      </c>
      <c r="H50">
        <v>1</v>
      </c>
      <c r="I50">
        <v>0</v>
      </c>
      <c r="J50">
        <v>1</v>
      </c>
      <c r="K50">
        <v>0</v>
      </c>
      <c r="L50">
        <v>3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12</v>
      </c>
      <c r="U50">
        <v>12</v>
      </c>
      <c r="V50">
        <v>169.15614473846401</v>
      </c>
      <c r="W50" s="8">
        <f t="shared" si="0"/>
        <v>1.9196112657565198E-2</v>
      </c>
    </row>
    <row r="51" spans="1:23" x14ac:dyDescent="0.25">
      <c r="A51">
        <v>42</v>
      </c>
      <c r="B51" t="s">
        <v>108</v>
      </c>
      <c r="C51" t="s">
        <v>99</v>
      </c>
      <c r="D51">
        <v>2</v>
      </c>
      <c r="E51">
        <v>0</v>
      </c>
      <c r="F51">
        <v>0</v>
      </c>
      <c r="G51">
        <v>4</v>
      </c>
      <c r="H51">
        <v>1</v>
      </c>
      <c r="I51">
        <v>0</v>
      </c>
      <c r="J51">
        <v>1</v>
      </c>
      <c r="K51">
        <v>0</v>
      </c>
      <c r="L51">
        <v>3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12</v>
      </c>
      <c r="U51">
        <v>12</v>
      </c>
      <c r="V51">
        <v>151.375516096019</v>
      </c>
      <c r="W51" s="8">
        <f t="shared" si="0"/>
        <v>1.7178338186112058E-2</v>
      </c>
    </row>
    <row r="52" spans="1:23" x14ac:dyDescent="0.25">
      <c r="A52">
        <v>43</v>
      </c>
      <c r="B52" t="s">
        <v>109</v>
      </c>
      <c r="C52" t="s">
        <v>99</v>
      </c>
      <c r="D52">
        <v>2</v>
      </c>
      <c r="E52">
        <v>0</v>
      </c>
      <c r="F52">
        <v>0</v>
      </c>
      <c r="G52">
        <v>4</v>
      </c>
      <c r="H52">
        <v>1</v>
      </c>
      <c r="I52">
        <v>0</v>
      </c>
      <c r="J52">
        <v>1</v>
      </c>
      <c r="K52">
        <v>0</v>
      </c>
      <c r="L52">
        <v>3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12</v>
      </c>
      <c r="U52">
        <v>12</v>
      </c>
      <c r="V52">
        <v>149.722007630679</v>
      </c>
      <c r="W52" s="8">
        <f t="shared" si="0"/>
        <v>1.6990695373431623E-2</v>
      </c>
    </row>
    <row r="53" spans="1:23" x14ac:dyDescent="0.25">
      <c r="A53">
        <v>44</v>
      </c>
      <c r="B53" t="s">
        <v>110</v>
      </c>
      <c r="C53" t="s">
        <v>99</v>
      </c>
      <c r="D53">
        <v>2</v>
      </c>
      <c r="E53">
        <v>0</v>
      </c>
      <c r="F53">
        <v>0</v>
      </c>
      <c r="G53">
        <v>4</v>
      </c>
      <c r="H53">
        <v>1</v>
      </c>
      <c r="I53">
        <v>0</v>
      </c>
      <c r="J53">
        <v>1</v>
      </c>
      <c r="K53">
        <v>0</v>
      </c>
      <c r="L53">
        <v>3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12</v>
      </c>
      <c r="U53">
        <v>12</v>
      </c>
      <c r="V53">
        <v>133.69125367222199</v>
      </c>
      <c r="W53" s="8">
        <f t="shared" si="0"/>
        <v>1.5171499508876805E-2</v>
      </c>
    </row>
    <row r="54" spans="1:23" x14ac:dyDescent="0.25">
      <c r="A54">
        <v>45</v>
      </c>
      <c r="B54" t="s">
        <v>111</v>
      </c>
      <c r="C54" t="s">
        <v>112</v>
      </c>
      <c r="D54">
        <v>2</v>
      </c>
      <c r="E54">
        <v>0</v>
      </c>
      <c r="F54">
        <v>0</v>
      </c>
      <c r="G54">
        <v>4</v>
      </c>
      <c r="H54">
        <v>1</v>
      </c>
      <c r="I54">
        <v>0</v>
      </c>
      <c r="J54">
        <v>0</v>
      </c>
      <c r="K54">
        <v>0</v>
      </c>
      <c r="L54">
        <v>3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11</v>
      </c>
      <c r="U54">
        <v>11</v>
      </c>
      <c r="V54">
        <v>127.182182575445</v>
      </c>
      <c r="W54" s="8">
        <f t="shared" si="0"/>
        <v>1.443283960229748E-2</v>
      </c>
    </row>
    <row r="55" spans="1:23" x14ac:dyDescent="0.25">
      <c r="A55">
        <v>46</v>
      </c>
      <c r="B55" t="s">
        <v>113</v>
      </c>
      <c r="C55" t="s">
        <v>112</v>
      </c>
      <c r="D55">
        <v>2</v>
      </c>
      <c r="E55">
        <v>0</v>
      </c>
      <c r="F55">
        <v>0</v>
      </c>
      <c r="G55">
        <v>4</v>
      </c>
      <c r="H55">
        <v>1</v>
      </c>
      <c r="I55">
        <v>0</v>
      </c>
      <c r="J55">
        <v>0</v>
      </c>
      <c r="K55">
        <v>0</v>
      </c>
      <c r="L55">
        <v>3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11</v>
      </c>
      <c r="U55">
        <v>11</v>
      </c>
      <c r="V55">
        <v>130.30708008850499</v>
      </c>
      <c r="W55" s="8">
        <f t="shared" si="0"/>
        <v>1.4787458021845824E-2</v>
      </c>
    </row>
    <row r="56" spans="1:23" x14ac:dyDescent="0.25">
      <c r="A56">
        <v>47</v>
      </c>
      <c r="B56" t="s">
        <v>114</v>
      </c>
      <c r="C56" t="s">
        <v>112</v>
      </c>
      <c r="D56">
        <v>2</v>
      </c>
      <c r="E56">
        <v>0</v>
      </c>
      <c r="F56">
        <v>0</v>
      </c>
      <c r="G56">
        <v>4</v>
      </c>
      <c r="H56">
        <v>1</v>
      </c>
      <c r="I56">
        <v>0</v>
      </c>
      <c r="J56">
        <v>0</v>
      </c>
      <c r="K56">
        <v>0</v>
      </c>
      <c r="L56">
        <v>3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11</v>
      </c>
      <c r="U56">
        <v>11</v>
      </c>
      <c r="V56">
        <v>127.88221735319701</v>
      </c>
      <c r="W56" s="8">
        <f t="shared" si="0"/>
        <v>1.4512280680117727E-2</v>
      </c>
    </row>
    <row r="57" spans="1:23" x14ac:dyDescent="0.25">
      <c r="A57">
        <v>48</v>
      </c>
      <c r="B57" t="s">
        <v>115</v>
      </c>
      <c r="C57" t="s">
        <v>112</v>
      </c>
      <c r="D57">
        <v>2</v>
      </c>
      <c r="E57">
        <v>0</v>
      </c>
      <c r="F57">
        <v>0</v>
      </c>
      <c r="G57">
        <v>4</v>
      </c>
      <c r="H57">
        <v>1</v>
      </c>
      <c r="I57">
        <v>0</v>
      </c>
      <c r="J57">
        <v>0</v>
      </c>
      <c r="K57">
        <v>0</v>
      </c>
      <c r="L57">
        <v>3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11</v>
      </c>
      <c r="U57">
        <v>11</v>
      </c>
      <c r="V57">
        <v>113.572470665213</v>
      </c>
      <c r="W57" s="8">
        <f t="shared" si="0"/>
        <v>1.2888387501726436E-2</v>
      </c>
    </row>
    <row r="58" spans="1:23" x14ac:dyDescent="0.25">
      <c r="A58">
        <v>49</v>
      </c>
      <c r="B58" t="s">
        <v>116</v>
      </c>
      <c r="C58" t="s">
        <v>112</v>
      </c>
      <c r="D58">
        <v>2</v>
      </c>
      <c r="E58">
        <v>0</v>
      </c>
      <c r="F58">
        <v>0</v>
      </c>
      <c r="G58">
        <v>4</v>
      </c>
      <c r="H58">
        <v>1</v>
      </c>
      <c r="I58">
        <v>0</v>
      </c>
      <c r="J58">
        <v>0</v>
      </c>
      <c r="K58">
        <v>0</v>
      </c>
      <c r="L58">
        <v>2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1</v>
      </c>
      <c r="T58">
        <v>11</v>
      </c>
      <c r="U58">
        <v>11</v>
      </c>
      <c r="V58">
        <v>115.24274770164</v>
      </c>
      <c r="W58" s="8">
        <f t="shared" si="0"/>
        <v>1.307793323895147E-2</v>
      </c>
    </row>
    <row r="59" spans="1:23" x14ac:dyDescent="0.25">
      <c r="A59">
        <v>50</v>
      </c>
      <c r="B59" t="s">
        <v>117</v>
      </c>
      <c r="C59" t="s">
        <v>112</v>
      </c>
      <c r="D59">
        <v>2</v>
      </c>
      <c r="E59">
        <v>0</v>
      </c>
      <c r="F59">
        <v>0</v>
      </c>
      <c r="G59">
        <v>4</v>
      </c>
      <c r="H59">
        <v>1</v>
      </c>
      <c r="I59">
        <v>0</v>
      </c>
      <c r="J59">
        <v>0</v>
      </c>
      <c r="K59">
        <v>0</v>
      </c>
      <c r="L59">
        <v>2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1</v>
      </c>
      <c r="T59">
        <v>11</v>
      </c>
      <c r="U59">
        <v>11</v>
      </c>
      <c r="V59">
        <v>113.406164646908</v>
      </c>
      <c r="W59" s="8">
        <f t="shared" si="0"/>
        <v>1.2869514826022282E-2</v>
      </c>
    </row>
    <row r="60" spans="1:23" x14ac:dyDescent="0.25">
      <c r="A60">
        <v>51</v>
      </c>
      <c r="B60" t="s">
        <v>118</v>
      </c>
      <c r="C60" t="s">
        <v>112</v>
      </c>
      <c r="D60">
        <v>2</v>
      </c>
      <c r="E60">
        <v>0</v>
      </c>
      <c r="F60">
        <v>0</v>
      </c>
      <c r="G60">
        <v>4</v>
      </c>
      <c r="H60">
        <v>1</v>
      </c>
      <c r="I60">
        <v>0</v>
      </c>
      <c r="J60">
        <v>0</v>
      </c>
      <c r="K60">
        <v>0</v>
      </c>
      <c r="L60">
        <v>2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1</v>
      </c>
      <c r="T60">
        <v>11</v>
      </c>
      <c r="U60">
        <v>11</v>
      </c>
      <c r="V60">
        <v>117.537494815735</v>
      </c>
      <c r="W60" s="8">
        <f t="shared" si="0"/>
        <v>1.333834484972031E-2</v>
      </c>
    </row>
    <row r="61" spans="1:23" x14ac:dyDescent="0.25">
      <c r="A61">
        <v>52</v>
      </c>
      <c r="B61" t="s">
        <v>119</v>
      </c>
      <c r="C61" t="s">
        <v>112</v>
      </c>
      <c r="D61">
        <v>2</v>
      </c>
      <c r="E61">
        <v>0</v>
      </c>
      <c r="F61">
        <v>0</v>
      </c>
      <c r="G61">
        <v>4</v>
      </c>
      <c r="H61">
        <v>1</v>
      </c>
      <c r="I61">
        <v>0</v>
      </c>
      <c r="J61">
        <v>0</v>
      </c>
      <c r="K61">
        <v>0</v>
      </c>
      <c r="L61">
        <v>2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1</v>
      </c>
      <c r="T61">
        <v>11</v>
      </c>
      <c r="U61">
        <v>11</v>
      </c>
      <c r="V61">
        <v>122.506404497299</v>
      </c>
      <c r="W61" s="8">
        <f t="shared" si="0"/>
        <v>1.3902224750033974E-2</v>
      </c>
    </row>
    <row r="62" spans="1:23" x14ac:dyDescent="0.25">
      <c r="A62">
        <v>53</v>
      </c>
      <c r="B62" t="s">
        <v>120</v>
      </c>
      <c r="C62" t="s">
        <v>112</v>
      </c>
      <c r="D62">
        <v>1</v>
      </c>
      <c r="E62">
        <v>0</v>
      </c>
      <c r="F62">
        <v>0</v>
      </c>
      <c r="G62">
        <v>4</v>
      </c>
      <c r="H62">
        <v>1</v>
      </c>
      <c r="I62">
        <v>0</v>
      </c>
      <c r="J62">
        <v>0</v>
      </c>
      <c r="K62">
        <v>0</v>
      </c>
      <c r="L62">
        <v>2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1</v>
      </c>
      <c r="T62">
        <v>10</v>
      </c>
      <c r="U62">
        <v>10</v>
      </c>
      <c r="V62">
        <v>119.076701059177</v>
      </c>
      <c r="W62" s="8">
        <f t="shared" si="0"/>
        <v>1.351301646154986E-2</v>
      </c>
    </row>
    <row r="63" spans="1:23" x14ac:dyDescent="0.25">
      <c r="A63">
        <v>54</v>
      </c>
      <c r="B63" t="s">
        <v>121</v>
      </c>
      <c r="C63" t="s">
        <v>112</v>
      </c>
      <c r="D63">
        <v>1</v>
      </c>
      <c r="E63">
        <v>0</v>
      </c>
      <c r="F63">
        <v>0</v>
      </c>
      <c r="G63">
        <v>4</v>
      </c>
      <c r="H63">
        <v>1</v>
      </c>
      <c r="I63">
        <v>0</v>
      </c>
      <c r="J63">
        <v>0</v>
      </c>
      <c r="K63">
        <v>0</v>
      </c>
      <c r="L63">
        <v>2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1</v>
      </c>
      <c r="T63">
        <v>10</v>
      </c>
      <c r="U63">
        <v>10</v>
      </c>
      <c r="V63">
        <v>126.069407462537</v>
      </c>
      <c r="W63" s="8">
        <f t="shared" si="0"/>
        <v>1.4306560084264343E-2</v>
      </c>
    </row>
    <row r="64" spans="1:23" x14ac:dyDescent="0.25">
      <c r="A64">
        <v>55</v>
      </c>
      <c r="B64" t="s">
        <v>122</v>
      </c>
      <c r="C64" t="s">
        <v>112</v>
      </c>
      <c r="D64">
        <v>1</v>
      </c>
      <c r="E64">
        <v>0</v>
      </c>
      <c r="F64">
        <v>0</v>
      </c>
      <c r="G64">
        <v>4</v>
      </c>
      <c r="H64">
        <v>1</v>
      </c>
      <c r="I64">
        <v>0</v>
      </c>
      <c r="J64">
        <v>0</v>
      </c>
      <c r="K64">
        <v>0</v>
      </c>
      <c r="L64">
        <v>2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10</v>
      </c>
      <c r="U64">
        <v>10</v>
      </c>
      <c r="V64">
        <v>124.75774436092399</v>
      </c>
      <c r="W64" s="8">
        <f t="shared" si="0"/>
        <v>1.4157710435874306E-2</v>
      </c>
    </row>
    <row r="65" spans="1:23" x14ac:dyDescent="0.25">
      <c r="A65">
        <v>56</v>
      </c>
      <c r="B65" t="s">
        <v>123</v>
      </c>
      <c r="C65" t="s">
        <v>112</v>
      </c>
      <c r="D65">
        <v>1</v>
      </c>
      <c r="E65">
        <v>0</v>
      </c>
      <c r="F65">
        <v>0</v>
      </c>
      <c r="G65">
        <v>4</v>
      </c>
      <c r="H65">
        <v>1</v>
      </c>
      <c r="I65">
        <v>0</v>
      </c>
      <c r="J65">
        <v>0</v>
      </c>
      <c r="K65">
        <v>0</v>
      </c>
      <c r="L65">
        <v>2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1</v>
      </c>
      <c r="T65">
        <v>10</v>
      </c>
      <c r="U65">
        <v>10</v>
      </c>
      <c r="V65">
        <v>127.790945383994</v>
      </c>
      <c r="W65" s="8">
        <f t="shared" si="0"/>
        <v>1.4501922989559055E-2</v>
      </c>
    </row>
    <row r="66" spans="1:23" x14ac:dyDescent="0.25">
      <c r="A66">
        <v>57</v>
      </c>
      <c r="B66" t="s">
        <v>124</v>
      </c>
      <c r="C66" t="s">
        <v>125</v>
      </c>
      <c r="D66">
        <v>0</v>
      </c>
      <c r="E66">
        <v>1</v>
      </c>
      <c r="F66">
        <v>0</v>
      </c>
      <c r="G66">
        <v>4</v>
      </c>
      <c r="H66">
        <v>1</v>
      </c>
      <c r="I66">
        <v>0</v>
      </c>
      <c r="J66">
        <v>0</v>
      </c>
      <c r="K66">
        <v>0</v>
      </c>
      <c r="L66">
        <v>3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10</v>
      </c>
      <c r="U66">
        <v>10</v>
      </c>
      <c r="V66">
        <v>131.59114933896399</v>
      </c>
      <c r="W66" s="8">
        <f t="shared" si="0"/>
        <v>1.4933176275415841E-2</v>
      </c>
    </row>
    <row r="67" spans="1:23" x14ac:dyDescent="0.25">
      <c r="A67">
        <v>58</v>
      </c>
      <c r="B67" t="s">
        <v>126</v>
      </c>
      <c r="C67" t="s">
        <v>125</v>
      </c>
      <c r="D67">
        <v>0</v>
      </c>
      <c r="E67">
        <v>1</v>
      </c>
      <c r="F67">
        <v>0</v>
      </c>
      <c r="G67">
        <v>4</v>
      </c>
      <c r="H67">
        <v>1</v>
      </c>
      <c r="I67">
        <v>0</v>
      </c>
      <c r="J67">
        <v>0</v>
      </c>
      <c r="K67">
        <v>0</v>
      </c>
      <c r="L67">
        <v>3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10</v>
      </c>
      <c r="U67">
        <v>10</v>
      </c>
      <c r="V67">
        <v>138.11730739741901</v>
      </c>
      <c r="W67" s="8">
        <f t="shared" si="0"/>
        <v>1.5673775238018547E-2</v>
      </c>
    </row>
    <row r="68" spans="1:23" x14ac:dyDescent="0.25">
      <c r="A68">
        <v>59</v>
      </c>
      <c r="B68" t="s">
        <v>127</v>
      </c>
      <c r="C68" t="s">
        <v>125</v>
      </c>
      <c r="D68">
        <v>0</v>
      </c>
      <c r="E68">
        <v>1</v>
      </c>
      <c r="F68">
        <v>0</v>
      </c>
      <c r="G68">
        <v>4</v>
      </c>
      <c r="H68">
        <v>1</v>
      </c>
      <c r="I68">
        <v>0</v>
      </c>
      <c r="J68">
        <v>0</v>
      </c>
      <c r="K68">
        <v>0</v>
      </c>
      <c r="L68">
        <v>3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10</v>
      </c>
      <c r="U68">
        <v>10</v>
      </c>
      <c r="V68">
        <v>152.288129657859</v>
      </c>
      <c r="W68" s="8">
        <f t="shared" si="0"/>
        <v>1.7281903047873293E-2</v>
      </c>
    </row>
    <row r="69" spans="1:23" x14ac:dyDescent="0.25">
      <c r="A69">
        <v>60</v>
      </c>
      <c r="B69" t="s">
        <v>128</v>
      </c>
      <c r="C69" t="s">
        <v>125</v>
      </c>
      <c r="D69">
        <v>0</v>
      </c>
      <c r="E69">
        <v>1</v>
      </c>
      <c r="F69">
        <v>0</v>
      </c>
      <c r="G69">
        <v>4</v>
      </c>
      <c r="H69">
        <v>1</v>
      </c>
      <c r="I69">
        <v>0</v>
      </c>
      <c r="J69">
        <v>0</v>
      </c>
      <c r="K69">
        <v>0</v>
      </c>
      <c r="L69">
        <v>3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10</v>
      </c>
      <c r="U69">
        <v>10</v>
      </c>
      <c r="V69">
        <v>152.49370384896099</v>
      </c>
      <c r="W69" s="8">
        <f t="shared" si="0"/>
        <v>1.7305231939282961E-2</v>
      </c>
    </row>
    <row r="70" spans="1:23" x14ac:dyDescent="0.25">
      <c r="A70">
        <v>61</v>
      </c>
      <c r="B70" t="s">
        <v>129</v>
      </c>
      <c r="C70" t="s">
        <v>125</v>
      </c>
      <c r="D70">
        <v>0</v>
      </c>
      <c r="E70">
        <v>0</v>
      </c>
      <c r="F70">
        <v>0</v>
      </c>
      <c r="G70">
        <v>4</v>
      </c>
      <c r="H70">
        <v>1</v>
      </c>
      <c r="I70">
        <v>0</v>
      </c>
      <c r="J70">
        <v>0</v>
      </c>
      <c r="K70">
        <v>0</v>
      </c>
      <c r="L70">
        <v>3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9</v>
      </c>
      <c r="U70">
        <v>9</v>
      </c>
      <c r="V70">
        <v>157.60312991102001</v>
      </c>
      <c r="W70" s="8">
        <f t="shared" si="0"/>
        <v>1.7885057865526612E-2</v>
      </c>
    </row>
    <row r="71" spans="1:23" x14ac:dyDescent="0.25">
      <c r="A71">
        <v>62</v>
      </c>
      <c r="B71" t="s">
        <v>130</v>
      </c>
      <c r="C71" t="s">
        <v>125</v>
      </c>
      <c r="D71">
        <v>0</v>
      </c>
      <c r="E71">
        <v>0</v>
      </c>
      <c r="F71">
        <v>0</v>
      </c>
      <c r="G71">
        <v>4</v>
      </c>
      <c r="H71">
        <v>1</v>
      </c>
      <c r="I71">
        <v>0</v>
      </c>
      <c r="J71">
        <v>0</v>
      </c>
      <c r="K71">
        <v>0</v>
      </c>
      <c r="L71">
        <v>3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9</v>
      </c>
      <c r="U71">
        <v>9</v>
      </c>
      <c r="V71">
        <v>154.672981308993</v>
      </c>
      <c r="W71" s="8">
        <f t="shared" si="0"/>
        <v>1.7552539867112287E-2</v>
      </c>
    </row>
    <row r="72" spans="1:23" x14ac:dyDescent="0.25">
      <c r="A72">
        <v>63</v>
      </c>
      <c r="B72" t="s">
        <v>131</v>
      </c>
      <c r="C72" t="s">
        <v>125</v>
      </c>
      <c r="D72">
        <v>0</v>
      </c>
      <c r="E72">
        <v>0</v>
      </c>
      <c r="F72">
        <v>0</v>
      </c>
      <c r="G72">
        <v>4</v>
      </c>
      <c r="H72">
        <v>1</v>
      </c>
      <c r="I72">
        <v>0</v>
      </c>
      <c r="J72">
        <v>0</v>
      </c>
      <c r="K72">
        <v>0</v>
      </c>
      <c r="L72">
        <v>3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9</v>
      </c>
      <c r="U72">
        <v>9</v>
      </c>
      <c r="V72">
        <v>158.042190534968</v>
      </c>
      <c r="W72" s="8">
        <f t="shared" si="0"/>
        <v>1.7934883174644631E-2</v>
      </c>
    </row>
    <row r="73" spans="1:23" x14ac:dyDescent="0.25">
      <c r="A73">
        <v>64</v>
      </c>
      <c r="B73" t="s">
        <v>132</v>
      </c>
      <c r="C73" t="s">
        <v>125</v>
      </c>
      <c r="D73">
        <v>0</v>
      </c>
      <c r="E73">
        <v>0</v>
      </c>
      <c r="F73">
        <v>0</v>
      </c>
      <c r="G73">
        <v>4</v>
      </c>
      <c r="H73">
        <v>1</v>
      </c>
      <c r="I73">
        <v>0</v>
      </c>
      <c r="J73">
        <v>0</v>
      </c>
      <c r="K73">
        <v>0</v>
      </c>
      <c r="L73">
        <v>3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9</v>
      </c>
      <c r="U73">
        <v>9</v>
      </c>
      <c r="V73">
        <v>136.480036852181</v>
      </c>
      <c r="W73" s="8">
        <f t="shared" si="0"/>
        <v>1.5487975130751411E-2</v>
      </c>
    </row>
    <row r="74" spans="1:23" x14ac:dyDescent="0.25">
      <c r="A74">
        <v>65</v>
      </c>
      <c r="B74" t="s">
        <v>133</v>
      </c>
      <c r="C74" t="s">
        <v>125</v>
      </c>
      <c r="D74">
        <v>0</v>
      </c>
      <c r="E74">
        <v>0</v>
      </c>
      <c r="F74">
        <v>0</v>
      </c>
      <c r="G74">
        <v>3</v>
      </c>
      <c r="H74">
        <v>1</v>
      </c>
      <c r="I74">
        <v>0</v>
      </c>
      <c r="J74">
        <v>0</v>
      </c>
      <c r="K74">
        <v>0</v>
      </c>
      <c r="L74">
        <v>3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8</v>
      </c>
      <c r="U74">
        <v>8</v>
      </c>
      <c r="V74">
        <v>123.990210778039</v>
      </c>
      <c r="W74" s="8">
        <f t="shared" si="0"/>
        <v>1.407060948457097E-2</v>
      </c>
    </row>
    <row r="75" spans="1:23" x14ac:dyDescent="0.25">
      <c r="A75">
        <v>66</v>
      </c>
      <c r="B75" t="s">
        <v>134</v>
      </c>
      <c r="C75" t="s">
        <v>125</v>
      </c>
      <c r="D75">
        <v>0</v>
      </c>
      <c r="E75">
        <v>0</v>
      </c>
      <c r="F75">
        <v>0</v>
      </c>
      <c r="G75">
        <v>3</v>
      </c>
      <c r="H75">
        <v>1</v>
      </c>
      <c r="I75">
        <v>0</v>
      </c>
      <c r="J75">
        <v>0</v>
      </c>
      <c r="K75">
        <v>0</v>
      </c>
      <c r="L75">
        <v>3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8</v>
      </c>
      <c r="U75">
        <v>8</v>
      </c>
      <c r="V75">
        <v>122.19862692672901</v>
      </c>
      <c r="W75" s="8">
        <f t="shared" ref="W75:W105" si="1">V75/$V$106</f>
        <v>1.3867297653963842E-2</v>
      </c>
    </row>
    <row r="76" spans="1:23" x14ac:dyDescent="0.25">
      <c r="A76">
        <v>67</v>
      </c>
      <c r="B76" t="s">
        <v>135</v>
      </c>
      <c r="C76" t="s">
        <v>125</v>
      </c>
      <c r="D76">
        <v>0</v>
      </c>
      <c r="E76">
        <v>0</v>
      </c>
      <c r="F76">
        <v>0</v>
      </c>
      <c r="G76">
        <v>3</v>
      </c>
      <c r="H76">
        <v>1</v>
      </c>
      <c r="I76">
        <v>0</v>
      </c>
      <c r="J76">
        <v>0</v>
      </c>
      <c r="K76">
        <v>0</v>
      </c>
      <c r="L76">
        <v>3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8</v>
      </c>
      <c r="U76">
        <v>8</v>
      </c>
      <c r="V76">
        <v>107.419890899313</v>
      </c>
      <c r="W76" s="8">
        <f t="shared" si="1"/>
        <v>1.2190182807457256E-2</v>
      </c>
    </row>
    <row r="77" spans="1:23" x14ac:dyDescent="0.25">
      <c r="A77">
        <v>68</v>
      </c>
      <c r="B77" t="s">
        <v>136</v>
      </c>
      <c r="C77" t="s">
        <v>125</v>
      </c>
      <c r="D77">
        <v>0</v>
      </c>
      <c r="E77">
        <v>0</v>
      </c>
      <c r="F77">
        <v>0</v>
      </c>
      <c r="G77">
        <v>3</v>
      </c>
      <c r="H77">
        <v>1</v>
      </c>
      <c r="I77">
        <v>0</v>
      </c>
      <c r="J77">
        <v>0</v>
      </c>
      <c r="K77">
        <v>0</v>
      </c>
      <c r="L77">
        <v>3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8</v>
      </c>
      <c r="U77">
        <v>8</v>
      </c>
      <c r="V77">
        <v>109.82098047055</v>
      </c>
      <c r="W77" s="8">
        <f t="shared" si="1"/>
        <v>1.2462662332109662E-2</v>
      </c>
    </row>
    <row r="78" spans="1:23" x14ac:dyDescent="0.25">
      <c r="A78">
        <v>69</v>
      </c>
      <c r="B78" t="s">
        <v>137</v>
      </c>
      <c r="C78" t="s">
        <v>138</v>
      </c>
      <c r="D78">
        <v>0</v>
      </c>
      <c r="E78">
        <v>0</v>
      </c>
      <c r="F78">
        <v>0</v>
      </c>
      <c r="G78">
        <v>2</v>
      </c>
      <c r="H78">
        <v>1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4</v>
      </c>
      <c r="U78">
        <v>4</v>
      </c>
      <c r="V78">
        <v>103.71637155358</v>
      </c>
      <c r="W78" s="8">
        <f t="shared" si="1"/>
        <v>1.1769901447296905E-2</v>
      </c>
    </row>
    <row r="79" spans="1:23" x14ac:dyDescent="0.25">
      <c r="A79">
        <v>70</v>
      </c>
      <c r="B79" t="s">
        <v>139</v>
      </c>
      <c r="C79" t="s">
        <v>138</v>
      </c>
      <c r="D79">
        <v>0</v>
      </c>
      <c r="E79">
        <v>0</v>
      </c>
      <c r="F79">
        <v>0</v>
      </c>
      <c r="G79">
        <v>2</v>
      </c>
      <c r="H79">
        <v>1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4</v>
      </c>
      <c r="U79">
        <v>4</v>
      </c>
      <c r="V79">
        <v>97.295706910694506</v>
      </c>
      <c r="W79" s="8">
        <f t="shared" si="1"/>
        <v>1.104127404796809E-2</v>
      </c>
    </row>
    <row r="80" spans="1:23" x14ac:dyDescent="0.25">
      <c r="A80">
        <v>71</v>
      </c>
      <c r="B80" t="s">
        <v>140</v>
      </c>
      <c r="C80" t="s">
        <v>138</v>
      </c>
      <c r="D80">
        <v>0</v>
      </c>
      <c r="E80">
        <v>0</v>
      </c>
      <c r="F80">
        <v>0</v>
      </c>
      <c r="G80">
        <v>2</v>
      </c>
      <c r="H80">
        <v>1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4</v>
      </c>
      <c r="U80">
        <v>4</v>
      </c>
      <c r="V80">
        <v>82.507419165571903</v>
      </c>
      <c r="W80" s="8">
        <f t="shared" si="1"/>
        <v>9.3630752571007905E-3</v>
      </c>
    </row>
    <row r="81" spans="1:23" x14ac:dyDescent="0.25">
      <c r="A81">
        <v>72</v>
      </c>
      <c r="B81" t="s">
        <v>141</v>
      </c>
      <c r="C81" t="s">
        <v>138</v>
      </c>
      <c r="D81">
        <v>0</v>
      </c>
      <c r="E81">
        <v>0</v>
      </c>
      <c r="F81">
        <v>0</v>
      </c>
      <c r="G81">
        <v>2</v>
      </c>
      <c r="H81">
        <v>1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4</v>
      </c>
      <c r="U81">
        <v>4</v>
      </c>
      <c r="V81">
        <v>82.251433131014707</v>
      </c>
      <c r="W81" s="8">
        <f t="shared" si="1"/>
        <v>9.3340255482313849E-3</v>
      </c>
    </row>
    <row r="82" spans="1:23" x14ac:dyDescent="0.25">
      <c r="A82">
        <v>73</v>
      </c>
      <c r="B82" t="s">
        <v>142</v>
      </c>
      <c r="C82" t="s">
        <v>138</v>
      </c>
      <c r="D82">
        <v>0</v>
      </c>
      <c r="E82">
        <v>0</v>
      </c>
      <c r="F82">
        <v>0</v>
      </c>
      <c r="G82">
        <v>2</v>
      </c>
      <c r="H82">
        <v>1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5</v>
      </c>
      <c r="U82">
        <v>5</v>
      </c>
      <c r="V82">
        <v>76.754207330036394</v>
      </c>
      <c r="W82" s="8">
        <f t="shared" si="1"/>
        <v>8.7101914809392458E-3</v>
      </c>
    </row>
    <row r="83" spans="1:23" x14ac:dyDescent="0.25">
      <c r="A83">
        <v>74</v>
      </c>
      <c r="B83" t="s">
        <v>143</v>
      </c>
      <c r="C83" t="s">
        <v>138</v>
      </c>
      <c r="D83">
        <v>0</v>
      </c>
      <c r="E83">
        <v>0</v>
      </c>
      <c r="F83">
        <v>0</v>
      </c>
      <c r="G83">
        <v>2</v>
      </c>
      <c r="H83">
        <v>1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5</v>
      </c>
      <c r="U83">
        <v>5</v>
      </c>
      <c r="V83">
        <v>70.940182891764096</v>
      </c>
      <c r="W83" s="8">
        <f t="shared" si="1"/>
        <v>8.0504065923472888E-3</v>
      </c>
    </row>
    <row r="84" spans="1:23" x14ac:dyDescent="0.25">
      <c r="A84">
        <v>75</v>
      </c>
      <c r="B84" t="s">
        <v>144</v>
      </c>
      <c r="C84" t="s">
        <v>138</v>
      </c>
      <c r="D84">
        <v>0</v>
      </c>
      <c r="E84">
        <v>0</v>
      </c>
      <c r="F84">
        <v>0</v>
      </c>
      <c r="G84">
        <v>1</v>
      </c>
      <c r="H84">
        <v>1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4</v>
      </c>
      <c r="U84">
        <v>4</v>
      </c>
      <c r="V84">
        <v>59.389290668255498</v>
      </c>
      <c r="W84" s="8">
        <f t="shared" si="1"/>
        <v>6.7395926768333732E-3</v>
      </c>
    </row>
    <row r="85" spans="1:23" x14ac:dyDescent="0.25">
      <c r="A85">
        <v>76</v>
      </c>
      <c r="B85" t="s">
        <v>145</v>
      </c>
      <c r="C85" t="s">
        <v>138</v>
      </c>
      <c r="D85">
        <v>0</v>
      </c>
      <c r="E85">
        <v>0</v>
      </c>
      <c r="F85">
        <v>0</v>
      </c>
      <c r="G85">
        <v>1</v>
      </c>
      <c r="H85">
        <v>1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4</v>
      </c>
      <c r="U85">
        <v>4</v>
      </c>
      <c r="V85">
        <v>59.3421688608992</v>
      </c>
      <c r="W85" s="8">
        <f t="shared" si="1"/>
        <v>6.7342452179867665E-3</v>
      </c>
    </row>
    <row r="86" spans="1:23" x14ac:dyDescent="0.25">
      <c r="A86">
        <v>77</v>
      </c>
      <c r="B86" t="s">
        <v>146</v>
      </c>
      <c r="C86" t="s">
        <v>138</v>
      </c>
      <c r="D86">
        <v>0</v>
      </c>
      <c r="E86">
        <v>0</v>
      </c>
      <c r="F86">
        <v>0</v>
      </c>
      <c r="G86">
        <v>1</v>
      </c>
      <c r="H86">
        <v>1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1</v>
      </c>
      <c r="P86">
        <v>0</v>
      </c>
      <c r="Q86">
        <v>0</v>
      </c>
      <c r="R86">
        <v>1</v>
      </c>
      <c r="S86">
        <v>0</v>
      </c>
      <c r="T86">
        <v>5</v>
      </c>
      <c r="U86">
        <v>5</v>
      </c>
      <c r="V86">
        <v>53.654970007741198</v>
      </c>
      <c r="W86" s="8">
        <f t="shared" si="1"/>
        <v>6.0888527017409627E-3</v>
      </c>
    </row>
    <row r="87" spans="1:23" x14ac:dyDescent="0.25">
      <c r="A87">
        <v>78</v>
      </c>
      <c r="B87" t="s">
        <v>147</v>
      </c>
      <c r="C87" t="s">
        <v>138</v>
      </c>
      <c r="D87">
        <v>0</v>
      </c>
      <c r="E87">
        <v>0</v>
      </c>
      <c r="F87">
        <v>0</v>
      </c>
      <c r="G87">
        <v>1</v>
      </c>
      <c r="H87">
        <v>1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1</v>
      </c>
      <c r="P87">
        <v>0</v>
      </c>
      <c r="Q87">
        <v>0</v>
      </c>
      <c r="R87">
        <v>1</v>
      </c>
      <c r="S87">
        <v>0</v>
      </c>
      <c r="T87">
        <v>5</v>
      </c>
      <c r="U87">
        <v>5</v>
      </c>
      <c r="V87">
        <v>44.149843456755399</v>
      </c>
      <c r="W87" s="8">
        <f t="shared" si="1"/>
        <v>5.0101955806576871E-3</v>
      </c>
    </row>
    <row r="88" spans="1:23" x14ac:dyDescent="0.25">
      <c r="A88">
        <v>79</v>
      </c>
      <c r="B88" t="s">
        <v>148</v>
      </c>
      <c r="C88" t="s">
        <v>138</v>
      </c>
      <c r="D88">
        <v>0</v>
      </c>
      <c r="E88">
        <v>0</v>
      </c>
      <c r="F88">
        <v>0</v>
      </c>
      <c r="G88">
        <v>1</v>
      </c>
      <c r="H88">
        <v>1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1</v>
      </c>
      <c r="P88">
        <v>0</v>
      </c>
      <c r="Q88">
        <v>0</v>
      </c>
      <c r="R88">
        <v>1</v>
      </c>
      <c r="S88">
        <v>0</v>
      </c>
      <c r="T88">
        <v>5</v>
      </c>
      <c r="U88">
        <v>5</v>
      </c>
      <c r="V88">
        <v>42.275371921784597</v>
      </c>
      <c r="W88" s="8">
        <f t="shared" si="1"/>
        <v>4.7974775217640405E-3</v>
      </c>
    </row>
    <row r="89" spans="1:23" x14ac:dyDescent="0.25">
      <c r="A89">
        <v>80</v>
      </c>
      <c r="B89" t="s">
        <v>149</v>
      </c>
      <c r="C89" t="s">
        <v>138</v>
      </c>
      <c r="D89">
        <v>0</v>
      </c>
      <c r="E89">
        <v>0</v>
      </c>
      <c r="F89">
        <v>0</v>
      </c>
      <c r="G89">
        <v>1</v>
      </c>
      <c r="H89">
        <v>1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1</v>
      </c>
      <c r="P89">
        <v>0</v>
      </c>
      <c r="Q89">
        <v>0</v>
      </c>
      <c r="R89">
        <v>1</v>
      </c>
      <c r="S89">
        <v>0</v>
      </c>
      <c r="T89">
        <v>5</v>
      </c>
      <c r="U89">
        <v>5</v>
      </c>
      <c r="V89">
        <v>36.861139934663598</v>
      </c>
      <c r="W89" s="8">
        <f t="shared" si="1"/>
        <v>4.183061726584625E-3</v>
      </c>
    </row>
    <row r="90" spans="1:23" x14ac:dyDescent="0.25">
      <c r="A90">
        <v>81</v>
      </c>
      <c r="B90" t="s">
        <v>150</v>
      </c>
      <c r="C90" t="s">
        <v>138</v>
      </c>
      <c r="D90">
        <v>0</v>
      </c>
      <c r="E90">
        <v>0</v>
      </c>
      <c r="F90">
        <v>0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3</v>
      </c>
      <c r="U90">
        <v>3</v>
      </c>
      <c r="V90">
        <v>24.373860985243699</v>
      </c>
      <c r="W90" s="8">
        <f t="shared" si="1"/>
        <v>2.7659851322337464E-3</v>
      </c>
    </row>
    <row r="91" spans="1:23" x14ac:dyDescent="0.25">
      <c r="A91">
        <v>82</v>
      </c>
      <c r="B91" t="s">
        <v>151</v>
      </c>
      <c r="C91" t="s">
        <v>138</v>
      </c>
      <c r="D91">
        <v>0</v>
      </c>
      <c r="E91">
        <v>0</v>
      </c>
      <c r="F91">
        <v>0</v>
      </c>
      <c r="G91">
        <v>1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3</v>
      </c>
      <c r="U91">
        <v>3</v>
      </c>
      <c r="V91">
        <v>23.246121514594901</v>
      </c>
      <c r="W91" s="8">
        <f t="shared" si="1"/>
        <v>2.6380074347021076E-3</v>
      </c>
    </row>
    <row r="92" spans="1:23" x14ac:dyDescent="0.25">
      <c r="A92">
        <v>83</v>
      </c>
      <c r="B92" t="s">
        <v>152</v>
      </c>
      <c r="C92" t="s">
        <v>138</v>
      </c>
      <c r="D92">
        <v>0</v>
      </c>
      <c r="E92">
        <v>0</v>
      </c>
      <c r="F92">
        <v>0</v>
      </c>
      <c r="G92">
        <v>1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3</v>
      </c>
      <c r="U92">
        <v>3</v>
      </c>
      <c r="V92">
        <v>23.409880408177798</v>
      </c>
      <c r="W92" s="8">
        <f t="shared" si="1"/>
        <v>2.6565910585766989E-3</v>
      </c>
    </row>
    <row r="93" spans="1:23" x14ac:dyDescent="0.25">
      <c r="A93">
        <v>84</v>
      </c>
      <c r="B93" t="s">
        <v>153</v>
      </c>
      <c r="C93" t="s">
        <v>138</v>
      </c>
      <c r="D93">
        <v>0</v>
      </c>
      <c r="E93">
        <v>0</v>
      </c>
      <c r="F93">
        <v>0</v>
      </c>
      <c r="G93">
        <v>1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3</v>
      </c>
      <c r="U93">
        <v>3</v>
      </c>
      <c r="V93">
        <v>12.6420167762791</v>
      </c>
      <c r="W93" s="8">
        <f t="shared" si="1"/>
        <v>1.4346364929958169E-3</v>
      </c>
    </row>
    <row r="94" spans="1:23" x14ac:dyDescent="0.25">
      <c r="A94">
        <v>85</v>
      </c>
      <c r="B94" t="s">
        <v>154</v>
      </c>
      <c r="C94" t="s">
        <v>138</v>
      </c>
      <c r="D94">
        <v>0</v>
      </c>
      <c r="E94">
        <v>0</v>
      </c>
      <c r="F94">
        <v>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4</v>
      </c>
      <c r="U94">
        <v>4</v>
      </c>
      <c r="V94">
        <v>0.31658637690055702</v>
      </c>
      <c r="W94" s="8">
        <f t="shared" si="1"/>
        <v>3.592673364736246E-5</v>
      </c>
    </row>
    <row r="95" spans="1:23" x14ac:dyDescent="0.25">
      <c r="A95">
        <v>86</v>
      </c>
      <c r="B95" t="s">
        <v>155</v>
      </c>
      <c r="C95" t="s">
        <v>138</v>
      </c>
      <c r="D95">
        <v>0</v>
      </c>
      <c r="E95">
        <v>0</v>
      </c>
      <c r="F95">
        <v>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>
        <v>4</v>
      </c>
      <c r="U95">
        <v>4</v>
      </c>
      <c r="V95">
        <v>0</v>
      </c>
      <c r="W95" s="8">
        <f t="shared" si="1"/>
        <v>0</v>
      </c>
    </row>
    <row r="96" spans="1:23" x14ac:dyDescent="0.25">
      <c r="A96">
        <v>87</v>
      </c>
      <c r="B96" t="s">
        <v>156</v>
      </c>
      <c r="C96" t="s">
        <v>138</v>
      </c>
      <c r="D96">
        <v>0</v>
      </c>
      <c r="E96">
        <v>0</v>
      </c>
      <c r="F96">
        <v>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4</v>
      </c>
      <c r="U96">
        <v>4</v>
      </c>
      <c r="V96">
        <v>0</v>
      </c>
      <c r="W96" s="8">
        <f t="shared" si="1"/>
        <v>0</v>
      </c>
    </row>
    <row r="97" spans="1:23" x14ac:dyDescent="0.25">
      <c r="A97">
        <v>88</v>
      </c>
      <c r="B97" t="s">
        <v>157</v>
      </c>
      <c r="C97" t="s">
        <v>138</v>
      </c>
      <c r="D97">
        <v>0</v>
      </c>
      <c r="E97">
        <v>0</v>
      </c>
      <c r="F97">
        <v>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4</v>
      </c>
      <c r="U97">
        <v>4</v>
      </c>
      <c r="V97">
        <v>0</v>
      </c>
      <c r="W97" s="8">
        <f t="shared" si="1"/>
        <v>0</v>
      </c>
    </row>
    <row r="98" spans="1:23" x14ac:dyDescent="0.25">
      <c r="A98">
        <v>89</v>
      </c>
      <c r="B98" t="s">
        <v>158</v>
      </c>
      <c r="C98" t="s">
        <v>138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 s="8">
        <f t="shared" si="1"/>
        <v>0</v>
      </c>
    </row>
    <row r="99" spans="1:23" x14ac:dyDescent="0.25">
      <c r="A99">
        <v>90</v>
      </c>
      <c r="B99" t="s">
        <v>159</v>
      </c>
      <c r="C99" t="s">
        <v>138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 s="8">
        <f t="shared" si="1"/>
        <v>0</v>
      </c>
    </row>
    <row r="100" spans="1:23" x14ac:dyDescent="0.25">
      <c r="A100">
        <v>91</v>
      </c>
      <c r="B100" t="s">
        <v>160</v>
      </c>
      <c r="C100" t="s">
        <v>138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 s="8">
        <f t="shared" si="1"/>
        <v>0</v>
      </c>
    </row>
    <row r="101" spans="1:23" x14ac:dyDescent="0.25">
      <c r="A101">
        <v>92</v>
      </c>
      <c r="B101" t="s">
        <v>161</v>
      </c>
      <c r="C101" t="s">
        <v>138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 s="8">
        <f t="shared" si="1"/>
        <v>0</v>
      </c>
    </row>
    <row r="102" spans="1:23" x14ac:dyDescent="0.25">
      <c r="A102">
        <v>93</v>
      </c>
      <c r="B102" t="s">
        <v>162</v>
      </c>
      <c r="C102" t="s">
        <v>138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 s="8">
        <f t="shared" si="1"/>
        <v>0</v>
      </c>
    </row>
    <row r="103" spans="1:23" x14ac:dyDescent="0.25">
      <c r="A103">
        <v>94</v>
      </c>
      <c r="B103" t="s">
        <v>163</v>
      </c>
      <c r="C103" t="s">
        <v>138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 s="8">
        <f t="shared" si="1"/>
        <v>0</v>
      </c>
    </row>
    <row r="104" spans="1:23" x14ac:dyDescent="0.25">
      <c r="A104">
        <v>95</v>
      </c>
      <c r="B104" t="s">
        <v>164</v>
      </c>
      <c r="C104" t="s">
        <v>138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 s="8">
        <f t="shared" si="1"/>
        <v>0</v>
      </c>
    </row>
    <row r="105" spans="1:23" x14ac:dyDescent="0.25">
      <c r="A105">
        <v>96</v>
      </c>
      <c r="B105" t="s">
        <v>165</v>
      </c>
      <c r="C105" t="s">
        <v>138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 s="8">
        <f t="shared" si="1"/>
        <v>0</v>
      </c>
    </row>
    <row r="106" spans="1:23" s="3" customFormat="1" x14ac:dyDescent="0.25">
      <c r="A106" s="3" t="s">
        <v>7</v>
      </c>
      <c r="D106" s="3">
        <v>32</v>
      </c>
      <c r="E106" s="3">
        <v>20</v>
      </c>
      <c r="F106" s="3">
        <v>12</v>
      </c>
      <c r="G106" s="3">
        <v>246</v>
      </c>
      <c r="H106" s="3">
        <v>76</v>
      </c>
      <c r="I106" s="2">
        <v>0</v>
      </c>
      <c r="J106" s="3">
        <v>8</v>
      </c>
      <c r="K106" s="3">
        <v>56</v>
      </c>
      <c r="L106" s="3">
        <v>120</v>
      </c>
      <c r="M106" s="3">
        <v>0</v>
      </c>
      <c r="N106" s="3">
        <v>4</v>
      </c>
      <c r="O106" s="3">
        <v>4</v>
      </c>
      <c r="P106" s="3">
        <v>32</v>
      </c>
      <c r="Q106" s="3">
        <v>12</v>
      </c>
      <c r="R106" s="3">
        <v>40</v>
      </c>
      <c r="S106" s="3">
        <v>64</v>
      </c>
      <c r="T106" s="3">
        <v>726</v>
      </c>
      <c r="U106" s="3">
        <v>726</v>
      </c>
      <c r="V106" s="3">
        <f>SUM(V10:V105)</f>
        <v>8811.9999999999727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7AAFA-27AC-47B7-B124-6A285BF07A13}">
  <dimension ref="A1:W104"/>
  <sheetViews>
    <sheetView topLeftCell="A37" workbookViewId="0">
      <selection activeCell="A40" sqref="A40:XFD51"/>
    </sheetView>
  </sheetViews>
  <sheetFormatPr defaultRowHeight="15" x14ac:dyDescent="0.25"/>
  <cols>
    <col min="2" max="2" width="29.85546875" customWidth="1"/>
    <col min="3" max="3" width="55.42578125" bestFit="1" customWidth="1"/>
    <col min="4" max="4" width="54" bestFit="1" customWidth="1"/>
    <col min="5" max="5" width="53.42578125" bestFit="1" customWidth="1"/>
    <col min="6" max="6" width="54" bestFit="1" customWidth="1"/>
    <col min="7" max="7" width="53.5703125" bestFit="1" customWidth="1"/>
    <col min="8" max="8" width="53.140625" bestFit="1" customWidth="1"/>
    <col min="9" max="9" width="52.140625" bestFit="1" customWidth="1"/>
    <col min="10" max="10" width="55.140625" bestFit="1" customWidth="1"/>
    <col min="11" max="11" width="53" bestFit="1" customWidth="1"/>
    <col min="12" max="12" width="57.7109375" bestFit="1" customWidth="1"/>
    <col min="13" max="13" width="53.85546875" bestFit="1" customWidth="1"/>
    <col min="14" max="14" width="52.28515625" bestFit="1" customWidth="1"/>
    <col min="15" max="15" width="53.5703125" bestFit="1" customWidth="1"/>
    <col min="16" max="17" width="53.85546875" bestFit="1" customWidth="1"/>
    <col min="18" max="18" width="53.28515625" bestFit="1" customWidth="1"/>
    <col min="20" max="20" width="44" bestFit="1" customWidth="1"/>
    <col min="22" max="22" width="30.5703125" bestFit="1" customWidth="1"/>
    <col min="23" max="23" width="31.140625" bestFit="1" customWidth="1"/>
  </cols>
  <sheetData>
    <row r="1" spans="1:23" x14ac:dyDescent="0.25">
      <c r="B1" s="7" t="s">
        <v>219</v>
      </c>
      <c r="C1" s="7" t="s">
        <v>220</v>
      </c>
      <c r="D1" s="7" t="s">
        <v>221</v>
      </c>
      <c r="E1" s="7" t="s">
        <v>225</v>
      </c>
      <c r="F1" s="7" t="s">
        <v>222</v>
      </c>
      <c r="G1" s="7" t="s">
        <v>222</v>
      </c>
      <c r="H1" s="7" t="s">
        <v>223</v>
      </c>
      <c r="I1" s="7" t="s">
        <v>223</v>
      </c>
      <c r="J1" s="7" t="s">
        <v>223</v>
      </c>
      <c r="K1" s="7" t="s">
        <v>223</v>
      </c>
      <c r="L1" s="7" t="s">
        <v>221</v>
      </c>
      <c r="M1" s="7"/>
      <c r="N1" s="7" t="s">
        <v>221</v>
      </c>
      <c r="O1" s="7" t="s">
        <v>224</v>
      </c>
      <c r="P1" s="7" t="s">
        <v>224</v>
      </c>
      <c r="Q1" s="7" t="s">
        <v>224</v>
      </c>
      <c r="R1" s="7" t="s">
        <v>221</v>
      </c>
    </row>
    <row r="2" spans="1:23" x14ac:dyDescent="0.25">
      <c r="C2" t="s">
        <v>1</v>
      </c>
      <c r="D2" t="s">
        <v>8</v>
      </c>
      <c r="E2" t="s">
        <v>11</v>
      </c>
      <c r="F2" t="s">
        <v>60</v>
      </c>
      <c r="G2" t="s">
        <v>14</v>
      </c>
      <c r="H2" t="s">
        <v>17</v>
      </c>
      <c r="I2" t="s">
        <v>20</v>
      </c>
      <c r="J2" t="s">
        <v>23</v>
      </c>
      <c r="K2" t="s">
        <v>26</v>
      </c>
      <c r="L2" t="s">
        <v>29</v>
      </c>
      <c r="M2" t="s">
        <v>32</v>
      </c>
      <c r="N2" t="s">
        <v>207</v>
      </c>
      <c r="O2" t="s">
        <v>40</v>
      </c>
      <c r="P2" t="s">
        <v>43</v>
      </c>
      <c r="Q2" t="s">
        <v>46</v>
      </c>
      <c r="R2" t="s">
        <v>55</v>
      </c>
      <c r="T2" t="s">
        <v>58</v>
      </c>
      <c r="V2" t="s">
        <v>212</v>
      </c>
      <c r="W2" t="s">
        <v>215</v>
      </c>
    </row>
    <row r="3" spans="1:23" x14ac:dyDescent="0.25">
      <c r="C3" s="1" t="s">
        <v>2</v>
      </c>
      <c r="D3" s="1" t="s">
        <v>9</v>
      </c>
      <c r="E3" s="1" t="s">
        <v>12</v>
      </c>
      <c r="F3" s="1" t="s">
        <v>61</v>
      </c>
      <c r="G3" s="1" t="s">
        <v>15</v>
      </c>
      <c r="H3" s="1" t="s">
        <v>18</v>
      </c>
      <c r="I3" s="1" t="s">
        <v>21</v>
      </c>
      <c r="J3" s="1" t="s">
        <v>24</v>
      </c>
      <c r="K3" s="1" t="s">
        <v>27</v>
      </c>
      <c r="L3" s="1" t="s">
        <v>30</v>
      </c>
      <c r="M3" s="1" t="s">
        <v>33</v>
      </c>
      <c r="N3" s="1" t="s">
        <v>208</v>
      </c>
      <c r="O3" s="1" t="s">
        <v>41</v>
      </c>
      <c r="P3" s="1" t="s">
        <v>44</v>
      </c>
      <c r="Q3" s="1" t="s">
        <v>47</v>
      </c>
      <c r="R3" s="1" t="s">
        <v>56</v>
      </c>
      <c r="S3" s="1" t="s">
        <v>210</v>
      </c>
      <c r="T3" s="1" t="s">
        <v>59</v>
      </c>
      <c r="U3" s="1" t="s">
        <v>211</v>
      </c>
      <c r="V3" s="1" t="s">
        <v>50</v>
      </c>
      <c r="W3" s="1" t="s">
        <v>216</v>
      </c>
    </row>
    <row r="4" spans="1:23" x14ac:dyDescent="0.25"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1" t="s">
        <v>3</v>
      </c>
      <c r="M4" s="1" t="s">
        <v>3</v>
      </c>
      <c r="N4" s="1" t="s">
        <v>3</v>
      </c>
      <c r="O4" s="1" t="s">
        <v>3</v>
      </c>
      <c r="P4" s="1" t="s">
        <v>3</v>
      </c>
      <c r="Q4" s="1" t="s">
        <v>3</v>
      </c>
      <c r="R4" s="1" t="s">
        <v>3</v>
      </c>
      <c r="T4" s="1" t="s">
        <v>3</v>
      </c>
      <c r="V4" s="1" t="s">
        <v>51</v>
      </c>
      <c r="W4" s="1" t="s">
        <v>217</v>
      </c>
    </row>
    <row r="5" spans="1:23" x14ac:dyDescent="0.25">
      <c r="C5" s="1" t="s">
        <v>4</v>
      </c>
      <c r="D5" s="1" t="s">
        <v>10</v>
      </c>
      <c r="E5" s="1" t="s">
        <v>13</v>
      </c>
      <c r="F5" s="1" t="s">
        <v>62</v>
      </c>
      <c r="G5" s="1" t="s">
        <v>16</v>
      </c>
      <c r="H5" s="1" t="s">
        <v>19</v>
      </c>
      <c r="I5" s="1" t="s">
        <v>22</v>
      </c>
      <c r="J5" s="1" t="s">
        <v>25</v>
      </c>
      <c r="K5" s="1" t="s">
        <v>28</v>
      </c>
      <c r="L5" s="1" t="s">
        <v>31</v>
      </c>
      <c r="M5" s="1" t="s">
        <v>34</v>
      </c>
      <c r="N5" s="1" t="s">
        <v>209</v>
      </c>
      <c r="O5" s="1" t="s">
        <v>42</v>
      </c>
      <c r="P5" s="1" t="s">
        <v>45</v>
      </c>
      <c r="Q5" s="1" t="s">
        <v>48</v>
      </c>
      <c r="R5" s="1" t="s">
        <v>57</v>
      </c>
      <c r="T5" s="1" t="s">
        <v>52</v>
      </c>
      <c r="V5" s="1" t="s">
        <v>52</v>
      </c>
      <c r="W5" s="1" t="s">
        <v>218</v>
      </c>
    </row>
    <row r="6" spans="1:23" x14ac:dyDescent="0.25">
      <c r="C6" t="s">
        <v>5</v>
      </c>
      <c r="D6" t="s">
        <v>5</v>
      </c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  <c r="N6" t="s">
        <v>5</v>
      </c>
      <c r="O6" t="s">
        <v>5</v>
      </c>
      <c r="P6" t="s">
        <v>5</v>
      </c>
      <c r="Q6" t="s">
        <v>5</v>
      </c>
      <c r="R6" t="s">
        <v>5</v>
      </c>
      <c r="T6" t="s">
        <v>5</v>
      </c>
      <c r="V6" t="s">
        <v>5</v>
      </c>
      <c r="W6" t="s">
        <v>39</v>
      </c>
    </row>
    <row r="7" spans="1:23" x14ac:dyDescent="0.25">
      <c r="B7" t="s">
        <v>63</v>
      </c>
      <c r="C7" t="s">
        <v>6</v>
      </c>
      <c r="D7" t="s">
        <v>6</v>
      </c>
      <c r="E7" t="s">
        <v>6</v>
      </c>
      <c r="F7" t="s">
        <v>6</v>
      </c>
      <c r="G7" t="s">
        <v>6</v>
      </c>
      <c r="H7" t="s">
        <v>6</v>
      </c>
      <c r="I7" t="s">
        <v>6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O7" t="s">
        <v>6</v>
      </c>
      <c r="P7" t="s">
        <v>6</v>
      </c>
      <c r="Q7" t="s">
        <v>6</v>
      </c>
      <c r="R7" t="s">
        <v>6</v>
      </c>
      <c r="T7" t="s">
        <v>6</v>
      </c>
      <c r="V7" t="s">
        <v>6</v>
      </c>
      <c r="W7" t="s">
        <v>6</v>
      </c>
    </row>
    <row r="8" spans="1:23" x14ac:dyDescent="0.25">
      <c r="A8">
        <v>1</v>
      </c>
      <c r="B8" t="s">
        <v>65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f>SUM(C8:R8)</f>
        <v>0</v>
      </c>
      <c r="T8">
        <v>0</v>
      </c>
      <c r="U8">
        <f>S8-T8</f>
        <v>0</v>
      </c>
      <c r="V8">
        <v>0</v>
      </c>
      <c r="W8">
        <v>0</v>
      </c>
    </row>
    <row r="9" spans="1:23" x14ac:dyDescent="0.25">
      <c r="A9">
        <v>2</v>
      </c>
      <c r="B9" t="s">
        <v>67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f t="shared" ref="S9:S72" si="0">SUM(C9:R9)</f>
        <v>0</v>
      </c>
      <c r="T9">
        <v>0</v>
      </c>
      <c r="U9">
        <f t="shared" ref="U9:U72" si="1">S9-T9</f>
        <v>0</v>
      </c>
      <c r="V9">
        <v>0</v>
      </c>
      <c r="W9">
        <v>0</v>
      </c>
    </row>
    <row r="10" spans="1:23" x14ac:dyDescent="0.25">
      <c r="A10">
        <v>3</v>
      </c>
      <c r="B10" t="s">
        <v>68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f t="shared" si="0"/>
        <v>0</v>
      </c>
      <c r="T10">
        <v>0</v>
      </c>
      <c r="U10">
        <f t="shared" si="1"/>
        <v>0</v>
      </c>
      <c r="V10">
        <v>0</v>
      </c>
      <c r="W10">
        <v>0</v>
      </c>
    </row>
    <row r="11" spans="1:23" x14ac:dyDescent="0.25">
      <c r="A11">
        <v>4</v>
      </c>
      <c r="B11" t="s">
        <v>69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f t="shared" si="0"/>
        <v>0</v>
      </c>
      <c r="T11">
        <v>0</v>
      </c>
      <c r="U11">
        <f t="shared" si="1"/>
        <v>0</v>
      </c>
      <c r="V11">
        <v>0</v>
      </c>
      <c r="W11">
        <v>0</v>
      </c>
    </row>
    <row r="12" spans="1:23" x14ac:dyDescent="0.25">
      <c r="A12">
        <v>5</v>
      </c>
      <c r="B12" t="s">
        <v>70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3</v>
      </c>
      <c r="Q12">
        <v>0</v>
      </c>
      <c r="R12">
        <v>0</v>
      </c>
      <c r="S12">
        <f t="shared" si="0"/>
        <v>4</v>
      </c>
      <c r="T12">
        <v>4</v>
      </c>
      <c r="U12">
        <f t="shared" si="1"/>
        <v>0</v>
      </c>
      <c r="V12">
        <v>0</v>
      </c>
      <c r="W12">
        <v>0</v>
      </c>
    </row>
    <row r="13" spans="1:23" x14ac:dyDescent="0.25">
      <c r="A13">
        <v>6</v>
      </c>
      <c r="B13" t="s">
        <v>71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3</v>
      </c>
      <c r="Q13">
        <v>0</v>
      </c>
      <c r="R13">
        <v>0</v>
      </c>
      <c r="S13">
        <f t="shared" si="0"/>
        <v>4</v>
      </c>
      <c r="T13">
        <v>4</v>
      </c>
      <c r="U13">
        <f t="shared" si="1"/>
        <v>0</v>
      </c>
      <c r="V13" t="s">
        <v>213</v>
      </c>
      <c r="W13">
        <v>3.9300000000000002E-2</v>
      </c>
    </row>
    <row r="14" spans="1:23" x14ac:dyDescent="0.25">
      <c r="A14">
        <v>7</v>
      </c>
      <c r="B14" t="s">
        <v>72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3</v>
      </c>
      <c r="Q14">
        <v>0</v>
      </c>
      <c r="R14">
        <v>0</v>
      </c>
      <c r="S14">
        <f t="shared" si="0"/>
        <v>4</v>
      </c>
      <c r="T14">
        <v>4</v>
      </c>
      <c r="U14">
        <f t="shared" si="1"/>
        <v>0</v>
      </c>
      <c r="V14" s="4">
        <v>11803</v>
      </c>
      <c r="W14">
        <v>11.803000000000001</v>
      </c>
    </row>
    <row r="15" spans="1:23" x14ac:dyDescent="0.25">
      <c r="A15">
        <v>8</v>
      </c>
      <c r="B15" t="s">
        <v>73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3</v>
      </c>
      <c r="Q15">
        <v>0</v>
      </c>
      <c r="R15">
        <v>0</v>
      </c>
      <c r="S15">
        <f t="shared" si="0"/>
        <v>4</v>
      </c>
      <c r="T15">
        <v>4</v>
      </c>
      <c r="U15">
        <f t="shared" si="1"/>
        <v>0</v>
      </c>
      <c r="V15" s="4">
        <v>193483</v>
      </c>
      <c r="W15">
        <v>19.348299999999998</v>
      </c>
    </row>
    <row r="16" spans="1:23" x14ac:dyDescent="0.25">
      <c r="A16">
        <v>9</v>
      </c>
      <c r="B16" t="s">
        <v>74</v>
      </c>
      <c r="C16">
        <v>0</v>
      </c>
      <c r="D16">
        <v>0</v>
      </c>
      <c r="E16">
        <v>0</v>
      </c>
      <c r="F16">
        <v>2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f t="shared" si="0"/>
        <v>6</v>
      </c>
      <c r="T16">
        <v>6</v>
      </c>
      <c r="U16">
        <f t="shared" si="1"/>
        <v>0</v>
      </c>
      <c r="V16" s="4">
        <v>251365</v>
      </c>
      <c r="W16">
        <v>25.136500000000002</v>
      </c>
    </row>
    <row r="17" spans="1:23" x14ac:dyDescent="0.25">
      <c r="A17">
        <v>10</v>
      </c>
      <c r="B17" t="s">
        <v>75</v>
      </c>
      <c r="C17">
        <v>0</v>
      </c>
      <c r="D17">
        <v>0</v>
      </c>
      <c r="E17">
        <v>0</v>
      </c>
      <c r="F17">
        <v>2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f t="shared" si="0"/>
        <v>6</v>
      </c>
      <c r="T17">
        <v>6</v>
      </c>
      <c r="U17">
        <f t="shared" si="1"/>
        <v>0</v>
      </c>
      <c r="V17" s="4">
        <v>372918</v>
      </c>
      <c r="W17">
        <v>37.291800000000002</v>
      </c>
    </row>
    <row r="18" spans="1:23" x14ac:dyDescent="0.25">
      <c r="A18">
        <v>11</v>
      </c>
      <c r="B18" t="s">
        <v>76</v>
      </c>
      <c r="C18">
        <v>0</v>
      </c>
      <c r="D18">
        <v>0</v>
      </c>
      <c r="E18">
        <v>0</v>
      </c>
      <c r="F18">
        <v>2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1</v>
      </c>
      <c r="R18">
        <v>0</v>
      </c>
      <c r="S18">
        <f t="shared" si="0"/>
        <v>6</v>
      </c>
      <c r="T18">
        <v>6</v>
      </c>
      <c r="U18">
        <f t="shared" si="1"/>
        <v>0</v>
      </c>
      <c r="V18" s="4">
        <v>402739</v>
      </c>
      <c r="W18">
        <v>40.273899999999998</v>
      </c>
    </row>
    <row r="19" spans="1:23" x14ac:dyDescent="0.25">
      <c r="A19">
        <v>12</v>
      </c>
      <c r="B19" t="s">
        <v>77</v>
      </c>
      <c r="C19">
        <v>0</v>
      </c>
      <c r="D19">
        <v>0</v>
      </c>
      <c r="E19">
        <v>0</v>
      </c>
      <c r="F19">
        <v>2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1</v>
      </c>
      <c r="R19">
        <v>0</v>
      </c>
      <c r="S19">
        <f t="shared" si="0"/>
        <v>6</v>
      </c>
      <c r="T19">
        <v>6</v>
      </c>
      <c r="U19">
        <f t="shared" si="1"/>
        <v>0</v>
      </c>
      <c r="V19" s="4">
        <v>498899</v>
      </c>
      <c r="W19">
        <v>49.889899999999997</v>
      </c>
    </row>
    <row r="20" spans="1:23" x14ac:dyDescent="0.25">
      <c r="A20">
        <v>13</v>
      </c>
      <c r="B20" t="s">
        <v>78</v>
      </c>
      <c r="C20">
        <v>0</v>
      </c>
      <c r="D20">
        <v>0</v>
      </c>
      <c r="E20">
        <v>0</v>
      </c>
      <c r="F20">
        <v>3</v>
      </c>
      <c r="G20">
        <v>1</v>
      </c>
      <c r="H20">
        <v>0</v>
      </c>
      <c r="I20">
        <v>0</v>
      </c>
      <c r="J20">
        <v>2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1</v>
      </c>
      <c r="R20">
        <v>1</v>
      </c>
      <c r="S20">
        <f t="shared" si="0"/>
        <v>9</v>
      </c>
      <c r="T20">
        <v>9</v>
      </c>
      <c r="U20">
        <f t="shared" si="1"/>
        <v>0</v>
      </c>
      <c r="V20" s="4">
        <v>563251</v>
      </c>
      <c r="W20">
        <v>56.325099999999999</v>
      </c>
    </row>
    <row r="21" spans="1:23" x14ac:dyDescent="0.25">
      <c r="A21">
        <v>14</v>
      </c>
      <c r="B21" t="s">
        <v>79</v>
      </c>
      <c r="C21">
        <v>0</v>
      </c>
      <c r="D21">
        <v>0</v>
      </c>
      <c r="E21">
        <v>0</v>
      </c>
      <c r="F21">
        <v>3</v>
      </c>
      <c r="G21">
        <v>1</v>
      </c>
      <c r="H21">
        <v>0</v>
      </c>
      <c r="I21">
        <v>0</v>
      </c>
      <c r="J21">
        <v>2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1</v>
      </c>
      <c r="R21">
        <v>1</v>
      </c>
      <c r="S21">
        <f t="shared" si="0"/>
        <v>9</v>
      </c>
      <c r="T21">
        <v>9</v>
      </c>
      <c r="U21">
        <f t="shared" si="1"/>
        <v>0</v>
      </c>
      <c r="V21" s="4">
        <v>715332</v>
      </c>
      <c r="W21">
        <v>71.533199999999994</v>
      </c>
    </row>
    <row r="22" spans="1:23" x14ac:dyDescent="0.25">
      <c r="A22">
        <v>15</v>
      </c>
      <c r="B22" t="s">
        <v>80</v>
      </c>
      <c r="C22">
        <v>0</v>
      </c>
      <c r="D22">
        <v>0</v>
      </c>
      <c r="E22">
        <v>0</v>
      </c>
      <c r="F22">
        <v>3</v>
      </c>
      <c r="G22">
        <v>1</v>
      </c>
      <c r="H22">
        <v>0</v>
      </c>
      <c r="I22">
        <v>0</v>
      </c>
      <c r="J22">
        <v>2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>
        <v>1</v>
      </c>
      <c r="S22">
        <f t="shared" si="0"/>
        <v>9</v>
      </c>
      <c r="T22">
        <v>9</v>
      </c>
      <c r="U22">
        <f t="shared" si="1"/>
        <v>0</v>
      </c>
      <c r="V22" s="4">
        <v>79414</v>
      </c>
      <c r="W22">
        <v>79.414000000000001</v>
      </c>
    </row>
    <row r="23" spans="1:23" x14ac:dyDescent="0.25">
      <c r="A23">
        <v>16</v>
      </c>
      <c r="B23" t="s">
        <v>81</v>
      </c>
      <c r="C23">
        <v>0</v>
      </c>
      <c r="D23">
        <v>0</v>
      </c>
      <c r="E23">
        <v>0</v>
      </c>
      <c r="F23">
        <v>3</v>
      </c>
      <c r="G23">
        <v>1</v>
      </c>
      <c r="H23">
        <v>0</v>
      </c>
      <c r="I23">
        <v>0</v>
      </c>
      <c r="J23">
        <v>2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1</v>
      </c>
      <c r="R23">
        <v>1</v>
      </c>
      <c r="S23">
        <f t="shared" si="0"/>
        <v>9</v>
      </c>
      <c r="T23">
        <v>9</v>
      </c>
      <c r="U23">
        <f t="shared" si="1"/>
        <v>0</v>
      </c>
      <c r="V23" s="4">
        <v>922667</v>
      </c>
      <c r="W23">
        <v>92.2667</v>
      </c>
    </row>
    <row r="24" spans="1:23" x14ac:dyDescent="0.25">
      <c r="A24">
        <v>17</v>
      </c>
      <c r="B24" t="s">
        <v>82</v>
      </c>
      <c r="C24">
        <v>0</v>
      </c>
      <c r="D24">
        <v>0</v>
      </c>
      <c r="E24">
        <v>0</v>
      </c>
      <c r="F24">
        <v>4</v>
      </c>
      <c r="G24">
        <v>1</v>
      </c>
      <c r="H24">
        <v>0</v>
      </c>
      <c r="I24">
        <v>0</v>
      </c>
      <c r="J24">
        <v>2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1</v>
      </c>
      <c r="R24">
        <v>1</v>
      </c>
      <c r="S24">
        <f t="shared" si="0"/>
        <v>10</v>
      </c>
      <c r="T24">
        <v>10</v>
      </c>
      <c r="U24">
        <f t="shared" si="1"/>
        <v>0</v>
      </c>
      <c r="V24" s="4">
        <v>901862</v>
      </c>
      <c r="W24">
        <v>90.186199999999999</v>
      </c>
    </row>
    <row r="25" spans="1:23" x14ac:dyDescent="0.25">
      <c r="A25">
        <v>18</v>
      </c>
      <c r="B25" t="s">
        <v>83</v>
      </c>
      <c r="C25">
        <v>0</v>
      </c>
      <c r="D25">
        <v>0</v>
      </c>
      <c r="E25">
        <v>0</v>
      </c>
      <c r="F25">
        <v>4</v>
      </c>
      <c r="G25">
        <v>1</v>
      </c>
      <c r="H25">
        <v>0</v>
      </c>
      <c r="I25">
        <v>0</v>
      </c>
      <c r="J25">
        <v>2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1</v>
      </c>
      <c r="R25">
        <v>1</v>
      </c>
      <c r="S25">
        <f t="shared" si="0"/>
        <v>10</v>
      </c>
      <c r="T25">
        <v>10</v>
      </c>
      <c r="U25">
        <f t="shared" si="1"/>
        <v>0</v>
      </c>
      <c r="V25" s="4">
        <v>1195107</v>
      </c>
      <c r="W25">
        <v>119.5107</v>
      </c>
    </row>
    <row r="26" spans="1:23" x14ac:dyDescent="0.25">
      <c r="A26">
        <v>19</v>
      </c>
      <c r="B26" t="s">
        <v>84</v>
      </c>
      <c r="C26">
        <v>0</v>
      </c>
      <c r="D26">
        <v>0</v>
      </c>
      <c r="E26">
        <v>0</v>
      </c>
      <c r="F26">
        <v>4</v>
      </c>
      <c r="G26">
        <v>1</v>
      </c>
      <c r="H26">
        <v>0</v>
      </c>
      <c r="I26">
        <v>0</v>
      </c>
      <c r="J26">
        <v>2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1</v>
      </c>
      <c r="R26">
        <v>1</v>
      </c>
      <c r="S26">
        <f t="shared" si="0"/>
        <v>10</v>
      </c>
      <c r="T26">
        <v>10</v>
      </c>
      <c r="U26">
        <f t="shared" si="1"/>
        <v>0</v>
      </c>
      <c r="V26" s="4">
        <v>1248994</v>
      </c>
      <c r="W26">
        <v>124.8994</v>
      </c>
    </row>
    <row r="27" spans="1:23" x14ac:dyDescent="0.25">
      <c r="A27">
        <v>20</v>
      </c>
      <c r="B27" t="s">
        <v>85</v>
      </c>
      <c r="C27">
        <v>0</v>
      </c>
      <c r="D27">
        <v>0</v>
      </c>
      <c r="E27">
        <v>0</v>
      </c>
      <c r="F27">
        <v>4</v>
      </c>
      <c r="G27">
        <v>1</v>
      </c>
      <c r="H27">
        <v>0</v>
      </c>
      <c r="I27">
        <v>0</v>
      </c>
      <c r="J27">
        <v>2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1</v>
      </c>
      <c r="R27">
        <v>1</v>
      </c>
      <c r="S27">
        <f t="shared" si="0"/>
        <v>10</v>
      </c>
      <c r="T27">
        <v>10</v>
      </c>
      <c r="U27">
        <f t="shared" si="1"/>
        <v>0</v>
      </c>
      <c r="V27" s="4">
        <v>1265517</v>
      </c>
      <c r="W27">
        <v>126.5517</v>
      </c>
    </row>
    <row r="28" spans="1:23" x14ac:dyDescent="0.25">
      <c r="A28">
        <v>21</v>
      </c>
      <c r="B28" t="s">
        <v>86</v>
      </c>
      <c r="C28">
        <v>0</v>
      </c>
      <c r="D28">
        <v>1</v>
      </c>
      <c r="E28">
        <v>0</v>
      </c>
      <c r="F28">
        <v>4</v>
      </c>
      <c r="G28">
        <v>1</v>
      </c>
      <c r="H28">
        <v>0</v>
      </c>
      <c r="I28">
        <v>0</v>
      </c>
      <c r="J28">
        <v>3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1</v>
      </c>
      <c r="S28">
        <f t="shared" si="0"/>
        <v>11</v>
      </c>
      <c r="T28">
        <v>11</v>
      </c>
      <c r="U28">
        <f t="shared" si="1"/>
        <v>0</v>
      </c>
      <c r="V28" s="4">
        <v>1402627</v>
      </c>
      <c r="W28">
        <v>140.2627</v>
      </c>
    </row>
    <row r="29" spans="1:23" x14ac:dyDescent="0.25">
      <c r="A29">
        <v>22</v>
      </c>
      <c r="B29" t="s">
        <v>87</v>
      </c>
      <c r="C29">
        <v>0</v>
      </c>
      <c r="D29">
        <v>1</v>
      </c>
      <c r="E29">
        <v>0</v>
      </c>
      <c r="F29">
        <v>4</v>
      </c>
      <c r="G29">
        <v>1</v>
      </c>
      <c r="H29">
        <v>0</v>
      </c>
      <c r="I29">
        <v>0</v>
      </c>
      <c r="J29">
        <v>3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1</v>
      </c>
      <c r="S29">
        <f t="shared" si="0"/>
        <v>11</v>
      </c>
      <c r="T29">
        <v>11</v>
      </c>
      <c r="U29">
        <f t="shared" si="1"/>
        <v>0</v>
      </c>
      <c r="V29" s="4">
        <v>1302208</v>
      </c>
      <c r="W29">
        <v>130.2208</v>
      </c>
    </row>
    <row r="30" spans="1:23" x14ac:dyDescent="0.25">
      <c r="A30">
        <v>23</v>
      </c>
      <c r="B30" t="s">
        <v>88</v>
      </c>
      <c r="C30">
        <v>0</v>
      </c>
      <c r="D30">
        <v>1</v>
      </c>
      <c r="E30">
        <v>0</v>
      </c>
      <c r="F30">
        <v>4</v>
      </c>
      <c r="G30">
        <v>1</v>
      </c>
      <c r="H30">
        <v>0</v>
      </c>
      <c r="I30">
        <v>0</v>
      </c>
      <c r="J30">
        <v>3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1</v>
      </c>
      <c r="S30">
        <f t="shared" si="0"/>
        <v>11</v>
      </c>
      <c r="T30">
        <v>11</v>
      </c>
      <c r="U30">
        <f t="shared" si="1"/>
        <v>0</v>
      </c>
      <c r="V30" s="4">
        <v>1409953</v>
      </c>
      <c r="W30">
        <v>140.99529999999999</v>
      </c>
    </row>
    <row r="31" spans="1:23" x14ac:dyDescent="0.25">
      <c r="A31">
        <v>24</v>
      </c>
      <c r="B31" t="s">
        <v>89</v>
      </c>
      <c r="C31">
        <v>0</v>
      </c>
      <c r="D31">
        <v>1</v>
      </c>
      <c r="E31">
        <v>0</v>
      </c>
      <c r="F31">
        <v>4</v>
      </c>
      <c r="G31">
        <v>1</v>
      </c>
      <c r="H31">
        <v>0</v>
      </c>
      <c r="I31">
        <v>0</v>
      </c>
      <c r="J31">
        <v>3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1</v>
      </c>
      <c r="S31">
        <f t="shared" si="0"/>
        <v>11</v>
      </c>
      <c r="T31">
        <v>11</v>
      </c>
      <c r="U31">
        <f t="shared" si="1"/>
        <v>0</v>
      </c>
      <c r="V31" s="4">
        <v>1350952</v>
      </c>
      <c r="W31">
        <v>135.09520000000001</v>
      </c>
    </row>
    <row r="32" spans="1:23" x14ac:dyDescent="0.25">
      <c r="A32">
        <v>25</v>
      </c>
      <c r="B32" t="s">
        <v>90</v>
      </c>
      <c r="C32">
        <v>0</v>
      </c>
      <c r="D32">
        <v>1</v>
      </c>
      <c r="E32">
        <v>0</v>
      </c>
      <c r="F32">
        <v>4</v>
      </c>
      <c r="G32">
        <v>1</v>
      </c>
      <c r="H32">
        <v>0</v>
      </c>
      <c r="I32">
        <v>0</v>
      </c>
      <c r="J32">
        <v>3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1</v>
      </c>
      <c r="S32">
        <f t="shared" si="0"/>
        <v>11</v>
      </c>
      <c r="T32">
        <v>11</v>
      </c>
      <c r="U32">
        <f t="shared" si="1"/>
        <v>0</v>
      </c>
      <c r="V32" s="4">
        <v>136524</v>
      </c>
      <c r="W32">
        <v>136.524</v>
      </c>
    </row>
    <row r="33" spans="1:23" x14ac:dyDescent="0.25">
      <c r="A33">
        <v>26</v>
      </c>
      <c r="B33" t="s">
        <v>91</v>
      </c>
      <c r="C33">
        <v>0</v>
      </c>
      <c r="D33">
        <v>1</v>
      </c>
      <c r="E33">
        <v>0</v>
      </c>
      <c r="F33">
        <v>4</v>
      </c>
      <c r="G33">
        <v>1</v>
      </c>
      <c r="H33">
        <v>0</v>
      </c>
      <c r="I33">
        <v>0</v>
      </c>
      <c r="J33">
        <v>3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1</v>
      </c>
      <c r="S33">
        <f t="shared" si="0"/>
        <v>11</v>
      </c>
      <c r="T33">
        <v>11</v>
      </c>
      <c r="U33">
        <f t="shared" si="1"/>
        <v>0</v>
      </c>
      <c r="V33" s="4">
        <v>1385774</v>
      </c>
      <c r="W33">
        <v>138.57740000000001</v>
      </c>
    </row>
    <row r="34" spans="1:23" x14ac:dyDescent="0.25">
      <c r="A34">
        <v>27</v>
      </c>
      <c r="B34" t="s">
        <v>92</v>
      </c>
      <c r="C34">
        <v>0</v>
      </c>
      <c r="D34">
        <v>1</v>
      </c>
      <c r="E34">
        <v>0</v>
      </c>
      <c r="F34">
        <v>4</v>
      </c>
      <c r="G34">
        <v>1</v>
      </c>
      <c r="H34">
        <v>0</v>
      </c>
      <c r="I34">
        <v>0</v>
      </c>
      <c r="J34">
        <v>3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1</v>
      </c>
      <c r="S34">
        <f t="shared" si="0"/>
        <v>11</v>
      </c>
      <c r="T34">
        <v>11</v>
      </c>
      <c r="U34">
        <f t="shared" si="1"/>
        <v>0</v>
      </c>
      <c r="V34" s="4">
        <v>1326207</v>
      </c>
      <c r="W34">
        <v>132.6207</v>
      </c>
    </row>
    <row r="35" spans="1:23" x14ac:dyDescent="0.25">
      <c r="A35">
        <v>28</v>
      </c>
      <c r="B35" t="s">
        <v>93</v>
      </c>
      <c r="C35">
        <v>0</v>
      </c>
      <c r="D35">
        <v>1</v>
      </c>
      <c r="E35">
        <v>0</v>
      </c>
      <c r="F35">
        <v>4</v>
      </c>
      <c r="G35">
        <v>1</v>
      </c>
      <c r="H35">
        <v>0</v>
      </c>
      <c r="I35">
        <v>0</v>
      </c>
      <c r="J35">
        <v>3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1</v>
      </c>
      <c r="S35">
        <f t="shared" si="0"/>
        <v>11</v>
      </c>
      <c r="T35">
        <v>11</v>
      </c>
      <c r="U35">
        <f t="shared" si="1"/>
        <v>0</v>
      </c>
      <c r="V35" s="4">
        <v>131747</v>
      </c>
      <c r="W35">
        <v>131.74700000000001</v>
      </c>
    </row>
    <row r="36" spans="1:23" x14ac:dyDescent="0.25">
      <c r="A36">
        <v>29</v>
      </c>
      <c r="B36" t="s">
        <v>94</v>
      </c>
      <c r="C36">
        <v>0</v>
      </c>
      <c r="D36">
        <v>0</v>
      </c>
      <c r="E36">
        <v>0</v>
      </c>
      <c r="F36">
        <v>4</v>
      </c>
      <c r="G36">
        <v>1</v>
      </c>
      <c r="H36">
        <v>0</v>
      </c>
      <c r="I36">
        <v>0</v>
      </c>
      <c r="J36">
        <v>3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1</v>
      </c>
      <c r="R36">
        <v>1</v>
      </c>
      <c r="S36">
        <f t="shared" si="0"/>
        <v>11</v>
      </c>
      <c r="T36">
        <v>11</v>
      </c>
      <c r="U36">
        <f t="shared" si="1"/>
        <v>0</v>
      </c>
      <c r="V36" s="4">
        <v>1175273</v>
      </c>
      <c r="W36">
        <v>117.5273</v>
      </c>
    </row>
    <row r="37" spans="1:23" x14ac:dyDescent="0.25">
      <c r="A37">
        <v>30</v>
      </c>
      <c r="B37" t="s">
        <v>95</v>
      </c>
      <c r="C37">
        <v>0</v>
      </c>
      <c r="D37">
        <v>0</v>
      </c>
      <c r="E37">
        <v>0</v>
      </c>
      <c r="F37">
        <v>4</v>
      </c>
      <c r="G37">
        <v>1</v>
      </c>
      <c r="H37">
        <v>0</v>
      </c>
      <c r="I37">
        <v>0</v>
      </c>
      <c r="J37">
        <v>3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1</v>
      </c>
      <c r="R37">
        <v>1</v>
      </c>
      <c r="S37">
        <f t="shared" si="0"/>
        <v>11</v>
      </c>
      <c r="T37">
        <v>11</v>
      </c>
      <c r="U37">
        <f t="shared" si="1"/>
        <v>0</v>
      </c>
      <c r="V37" s="4">
        <v>124976</v>
      </c>
      <c r="W37">
        <v>124.976</v>
      </c>
    </row>
    <row r="38" spans="1:23" x14ac:dyDescent="0.25">
      <c r="A38">
        <v>31</v>
      </c>
      <c r="B38" t="s">
        <v>96</v>
      </c>
      <c r="C38">
        <v>0</v>
      </c>
      <c r="D38">
        <v>0</v>
      </c>
      <c r="E38">
        <v>0</v>
      </c>
      <c r="F38">
        <v>4</v>
      </c>
      <c r="G38">
        <v>1</v>
      </c>
      <c r="H38">
        <v>0</v>
      </c>
      <c r="I38">
        <v>0</v>
      </c>
      <c r="J38">
        <v>3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1</v>
      </c>
      <c r="R38">
        <v>1</v>
      </c>
      <c r="S38">
        <f t="shared" si="0"/>
        <v>11</v>
      </c>
      <c r="T38">
        <v>11</v>
      </c>
      <c r="U38">
        <f t="shared" si="1"/>
        <v>0</v>
      </c>
      <c r="V38" s="4">
        <v>1258944</v>
      </c>
      <c r="W38">
        <v>125.8944</v>
      </c>
    </row>
    <row r="39" spans="1:23" x14ac:dyDescent="0.25">
      <c r="A39">
        <v>32</v>
      </c>
      <c r="B39" t="s">
        <v>97</v>
      </c>
      <c r="C39">
        <v>0</v>
      </c>
      <c r="D39">
        <v>0</v>
      </c>
      <c r="E39">
        <v>0</v>
      </c>
      <c r="F39">
        <v>4</v>
      </c>
      <c r="G39">
        <v>1</v>
      </c>
      <c r="H39">
        <v>0</v>
      </c>
      <c r="I39">
        <v>0</v>
      </c>
      <c r="J39">
        <v>3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1</v>
      </c>
      <c r="R39">
        <v>1</v>
      </c>
      <c r="S39">
        <f t="shared" si="0"/>
        <v>11</v>
      </c>
      <c r="T39">
        <v>11</v>
      </c>
      <c r="U39">
        <f t="shared" si="1"/>
        <v>0</v>
      </c>
      <c r="V39" s="4">
        <v>1266373</v>
      </c>
      <c r="W39">
        <v>126.6373</v>
      </c>
    </row>
    <row r="40" spans="1:23" x14ac:dyDescent="0.25">
      <c r="A40">
        <v>33</v>
      </c>
      <c r="B40" t="s">
        <v>98</v>
      </c>
      <c r="C40">
        <v>1</v>
      </c>
      <c r="D40">
        <v>1</v>
      </c>
      <c r="E40">
        <v>0</v>
      </c>
      <c r="F40">
        <v>4</v>
      </c>
      <c r="G40">
        <v>1</v>
      </c>
      <c r="H40">
        <v>0</v>
      </c>
      <c r="I40">
        <v>0</v>
      </c>
      <c r="J40">
        <v>0</v>
      </c>
      <c r="K40">
        <v>4</v>
      </c>
      <c r="L40">
        <v>0</v>
      </c>
      <c r="M40">
        <v>1</v>
      </c>
      <c r="N40">
        <v>0</v>
      </c>
      <c r="O40">
        <v>1</v>
      </c>
      <c r="P40">
        <v>0</v>
      </c>
      <c r="Q40">
        <v>0</v>
      </c>
      <c r="R40">
        <v>2</v>
      </c>
      <c r="S40">
        <f t="shared" si="0"/>
        <v>15</v>
      </c>
      <c r="T40">
        <v>15</v>
      </c>
      <c r="U40">
        <f t="shared" si="1"/>
        <v>0</v>
      </c>
      <c r="V40" s="4">
        <v>1365401</v>
      </c>
      <c r="W40">
        <v>136.5401</v>
      </c>
    </row>
    <row r="41" spans="1:23" x14ac:dyDescent="0.25">
      <c r="A41">
        <v>34</v>
      </c>
      <c r="B41" t="s">
        <v>100</v>
      </c>
      <c r="C41">
        <v>1</v>
      </c>
      <c r="D41">
        <v>1</v>
      </c>
      <c r="E41">
        <v>0</v>
      </c>
      <c r="F41">
        <v>4</v>
      </c>
      <c r="G41">
        <v>1</v>
      </c>
      <c r="H41">
        <v>0</v>
      </c>
      <c r="I41">
        <v>0</v>
      </c>
      <c r="J41">
        <v>0</v>
      </c>
      <c r="K41">
        <v>4</v>
      </c>
      <c r="L41">
        <v>0</v>
      </c>
      <c r="M41">
        <v>1</v>
      </c>
      <c r="N41">
        <v>0</v>
      </c>
      <c r="O41">
        <v>1</v>
      </c>
      <c r="P41">
        <v>0</v>
      </c>
      <c r="Q41">
        <v>0</v>
      </c>
      <c r="R41">
        <v>2</v>
      </c>
      <c r="S41">
        <f t="shared" si="0"/>
        <v>15</v>
      </c>
      <c r="T41">
        <v>15</v>
      </c>
      <c r="U41">
        <f t="shared" si="1"/>
        <v>0</v>
      </c>
      <c r="V41" s="4">
        <v>1656454</v>
      </c>
      <c r="W41">
        <v>165.6454</v>
      </c>
    </row>
    <row r="42" spans="1:23" x14ac:dyDescent="0.25">
      <c r="A42">
        <v>35</v>
      </c>
      <c r="B42" t="s">
        <v>101</v>
      </c>
      <c r="C42">
        <v>1</v>
      </c>
      <c r="D42">
        <v>1</v>
      </c>
      <c r="E42">
        <v>0</v>
      </c>
      <c r="F42">
        <v>4</v>
      </c>
      <c r="G42">
        <v>1</v>
      </c>
      <c r="H42">
        <v>0</v>
      </c>
      <c r="I42">
        <v>0</v>
      </c>
      <c r="J42">
        <v>0</v>
      </c>
      <c r="K42">
        <v>4</v>
      </c>
      <c r="L42">
        <v>0</v>
      </c>
      <c r="M42">
        <v>1</v>
      </c>
      <c r="N42">
        <v>0</v>
      </c>
      <c r="O42">
        <v>1</v>
      </c>
      <c r="P42">
        <v>0</v>
      </c>
      <c r="Q42">
        <v>0</v>
      </c>
      <c r="R42">
        <v>2</v>
      </c>
      <c r="S42">
        <f t="shared" si="0"/>
        <v>15</v>
      </c>
      <c r="T42">
        <v>15</v>
      </c>
      <c r="U42">
        <f t="shared" si="1"/>
        <v>0</v>
      </c>
      <c r="V42" s="4">
        <v>1643648</v>
      </c>
      <c r="W42">
        <v>164.3648</v>
      </c>
    </row>
    <row r="43" spans="1:23" x14ac:dyDescent="0.25">
      <c r="A43">
        <v>36</v>
      </c>
      <c r="B43" t="s">
        <v>102</v>
      </c>
      <c r="C43">
        <v>1</v>
      </c>
      <c r="D43">
        <v>1</v>
      </c>
      <c r="E43">
        <v>0</v>
      </c>
      <c r="F43">
        <v>4</v>
      </c>
      <c r="G43">
        <v>1</v>
      </c>
      <c r="H43">
        <v>0</v>
      </c>
      <c r="I43">
        <v>0</v>
      </c>
      <c r="J43">
        <v>0</v>
      </c>
      <c r="K43">
        <v>4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2</v>
      </c>
      <c r="S43">
        <f t="shared" si="0"/>
        <v>15</v>
      </c>
      <c r="T43">
        <v>15</v>
      </c>
      <c r="U43">
        <f t="shared" si="1"/>
        <v>0</v>
      </c>
      <c r="V43" s="4">
        <v>193487</v>
      </c>
      <c r="W43">
        <v>193.48699999999999</v>
      </c>
    </row>
    <row r="44" spans="1:23" x14ac:dyDescent="0.25">
      <c r="A44">
        <v>37</v>
      </c>
      <c r="B44" t="s">
        <v>103</v>
      </c>
      <c r="C44">
        <v>0</v>
      </c>
      <c r="D44">
        <v>1</v>
      </c>
      <c r="E44">
        <v>0</v>
      </c>
      <c r="F44">
        <v>4</v>
      </c>
      <c r="G44">
        <v>1</v>
      </c>
      <c r="H44">
        <v>0</v>
      </c>
      <c r="I44">
        <v>1</v>
      </c>
      <c r="J44">
        <v>0</v>
      </c>
      <c r="K44">
        <v>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</v>
      </c>
      <c r="S44">
        <f t="shared" si="0"/>
        <v>13</v>
      </c>
      <c r="T44">
        <v>13</v>
      </c>
      <c r="U44">
        <f t="shared" si="1"/>
        <v>0</v>
      </c>
      <c r="V44" s="4">
        <v>2140543</v>
      </c>
      <c r="W44">
        <v>214.05430000000001</v>
      </c>
    </row>
    <row r="45" spans="1:23" x14ac:dyDescent="0.25">
      <c r="A45">
        <v>38</v>
      </c>
      <c r="B45" t="s">
        <v>104</v>
      </c>
      <c r="C45">
        <v>0</v>
      </c>
      <c r="D45">
        <v>1</v>
      </c>
      <c r="E45">
        <v>0</v>
      </c>
      <c r="F45">
        <v>4</v>
      </c>
      <c r="G45">
        <v>1</v>
      </c>
      <c r="H45">
        <v>0</v>
      </c>
      <c r="I45">
        <v>1</v>
      </c>
      <c r="J45">
        <v>0</v>
      </c>
      <c r="K45">
        <v>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</v>
      </c>
      <c r="S45">
        <f t="shared" si="0"/>
        <v>13</v>
      </c>
      <c r="T45">
        <v>13</v>
      </c>
      <c r="U45">
        <f t="shared" si="1"/>
        <v>0</v>
      </c>
      <c r="V45" s="4">
        <v>1952257</v>
      </c>
      <c r="W45">
        <v>195.22569999999999</v>
      </c>
    </row>
    <row r="46" spans="1:23" x14ac:dyDescent="0.25">
      <c r="A46">
        <v>39</v>
      </c>
      <c r="B46" t="s">
        <v>105</v>
      </c>
      <c r="C46">
        <v>0</v>
      </c>
      <c r="D46">
        <v>1</v>
      </c>
      <c r="E46">
        <v>0</v>
      </c>
      <c r="F46">
        <v>4</v>
      </c>
      <c r="G46">
        <v>1</v>
      </c>
      <c r="H46">
        <v>0</v>
      </c>
      <c r="I46">
        <v>1</v>
      </c>
      <c r="J46">
        <v>0</v>
      </c>
      <c r="K46">
        <v>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</v>
      </c>
      <c r="S46">
        <f t="shared" si="0"/>
        <v>13</v>
      </c>
      <c r="T46">
        <v>13</v>
      </c>
      <c r="U46">
        <f t="shared" si="1"/>
        <v>0</v>
      </c>
      <c r="V46" s="4">
        <v>1807927</v>
      </c>
      <c r="W46">
        <v>180.7927</v>
      </c>
    </row>
    <row r="47" spans="1:23" x14ac:dyDescent="0.25">
      <c r="A47">
        <v>40</v>
      </c>
      <c r="B47" t="s">
        <v>106</v>
      </c>
      <c r="C47">
        <v>0</v>
      </c>
      <c r="D47">
        <v>1</v>
      </c>
      <c r="E47">
        <v>0</v>
      </c>
      <c r="F47">
        <v>4</v>
      </c>
      <c r="G47">
        <v>1</v>
      </c>
      <c r="H47">
        <v>0</v>
      </c>
      <c r="I47">
        <v>1</v>
      </c>
      <c r="J47">
        <v>0</v>
      </c>
      <c r="K47">
        <v>4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</v>
      </c>
      <c r="S47">
        <f t="shared" si="0"/>
        <v>13</v>
      </c>
      <c r="T47">
        <v>13</v>
      </c>
      <c r="U47">
        <f t="shared" si="1"/>
        <v>0</v>
      </c>
      <c r="V47" s="4">
        <v>1863424</v>
      </c>
      <c r="W47">
        <v>186.3424</v>
      </c>
    </row>
    <row r="48" spans="1:23" x14ac:dyDescent="0.25">
      <c r="A48">
        <v>41</v>
      </c>
      <c r="B48" t="s">
        <v>107</v>
      </c>
      <c r="C48">
        <v>2</v>
      </c>
      <c r="D48">
        <v>0</v>
      </c>
      <c r="E48">
        <v>0</v>
      </c>
      <c r="F48">
        <v>4</v>
      </c>
      <c r="G48">
        <v>1</v>
      </c>
      <c r="H48">
        <v>0</v>
      </c>
      <c r="I48">
        <v>1</v>
      </c>
      <c r="J48">
        <v>0</v>
      </c>
      <c r="K48">
        <v>3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f t="shared" si="0"/>
        <v>12</v>
      </c>
      <c r="T48">
        <v>12</v>
      </c>
      <c r="U48">
        <f t="shared" si="1"/>
        <v>0</v>
      </c>
      <c r="V48" s="4">
        <v>1593855</v>
      </c>
      <c r="W48">
        <v>159.38550000000001</v>
      </c>
    </row>
    <row r="49" spans="1:23" x14ac:dyDescent="0.25">
      <c r="A49">
        <v>42</v>
      </c>
      <c r="B49" t="s">
        <v>108</v>
      </c>
      <c r="C49">
        <v>2</v>
      </c>
      <c r="D49">
        <v>0</v>
      </c>
      <c r="E49">
        <v>0</v>
      </c>
      <c r="F49">
        <v>4</v>
      </c>
      <c r="G49">
        <v>1</v>
      </c>
      <c r="H49">
        <v>0</v>
      </c>
      <c r="I49">
        <v>1</v>
      </c>
      <c r="J49">
        <v>0</v>
      </c>
      <c r="K49">
        <v>3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f t="shared" si="0"/>
        <v>12</v>
      </c>
      <c r="T49">
        <v>12</v>
      </c>
      <c r="U49">
        <f t="shared" si="1"/>
        <v>0</v>
      </c>
      <c r="V49" s="4">
        <v>1426319</v>
      </c>
      <c r="W49">
        <v>142.6319</v>
      </c>
    </row>
    <row r="50" spans="1:23" x14ac:dyDescent="0.25">
      <c r="A50">
        <v>43</v>
      </c>
      <c r="B50" t="s">
        <v>109</v>
      </c>
      <c r="C50">
        <v>2</v>
      </c>
      <c r="D50">
        <v>0</v>
      </c>
      <c r="E50">
        <v>0</v>
      </c>
      <c r="F50">
        <v>4</v>
      </c>
      <c r="G50">
        <v>1</v>
      </c>
      <c r="H50">
        <v>0</v>
      </c>
      <c r="I50">
        <v>1</v>
      </c>
      <c r="J50">
        <v>0</v>
      </c>
      <c r="K50">
        <v>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f t="shared" si="0"/>
        <v>12</v>
      </c>
      <c r="T50">
        <v>12</v>
      </c>
      <c r="U50">
        <f t="shared" si="1"/>
        <v>0</v>
      </c>
      <c r="V50" s="4">
        <v>1410739</v>
      </c>
      <c r="W50">
        <v>141.07390000000001</v>
      </c>
    </row>
    <row r="51" spans="1:23" x14ac:dyDescent="0.25">
      <c r="A51">
        <v>44</v>
      </c>
      <c r="B51" t="s">
        <v>110</v>
      </c>
      <c r="C51">
        <v>2</v>
      </c>
      <c r="D51">
        <v>0</v>
      </c>
      <c r="E51">
        <v>0</v>
      </c>
      <c r="F51">
        <v>4</v>
      </c>
      <c r="G51">
        <v>1</v>
      </c>
      <c r="H51">
        <v>0</v>
      </c>
      <c r="I51">
        <v>1</v>
      </c>
      <c r="J51">
        <v>0</v>
      </c>
      <c r="K51">
        <v>3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f t="shared" si="0"/>
        <v>12</v>
      </c>
      <c r="T51">
        <v>12</v>
      </c>
      <c r="U51">
        <f t="shared" si="1"/>
        <v>0</v>
      </c>
      <c r="V51" s="4">
        <v>1259691</v>
      </c>
      <c r="W51">
        <v>125.9691</v>
      </c>
    </row>
    <row r="52" spans="1:23" x14ac:dyDescent="0.25">
      <c r="A52">
        <v>45</v>
      </c>
      <c r="B52" t="s">
        <v>111</v>
      </c>
      <c r="C52">
        <v>2</v>
      </c>
      <c r="D52">
        <v>0</v>
      </c>
      <c r="E52">
        <v>0</v>
      </c>
      <c r="F52">
        <v>4</v>
      </c>
      <c r="G52">
        <v>1</v>
      </c>
      <c r="H52">
        <v>0</v>
      </c>
      <c r="I52">
        <v>0</v>
      </c>
      <c r="J52">
        <v>0</v>
      </c>
      <c r="K52">
        <v>3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f t="shared" si="0"/>
        <v>11</v>
      </c>
      <c r="T52">
        <v>11</v>
      </c>
      <c r="U52">
        <f t="shared" si="1"/>
        <v>0</v>
      </c>
      <c r="V52" s="4">
        <v>119836</v>
      </c>
      <c r="W52">
        <v>119.836</v>
      </c>
    </row>
    <row r="53" spans="1:23" x14ac:dyDescent="0.25">
      <c r="A53">
        <v>46</v>
      </c>
      <c r="B53" t="s">
        <v>113</v>
      </c>
      <c r="C53">
        <v>2</v>
      </c>
      <c r="D53">
        <v>0</v>
      </c>
      <c r="E53">
        <v>0</v>
      </c>
      <c r="F53">
        <v>4</v>
      </c>
      <c r="G53">
        <v>1</v>
      </c>
      <c r="H53">
        <v>0</v>
      </c>
      <c r="I53">
        <v>0</v>
      </c>
      <c r="J53">
        <v>0</v>
      </c>
      <c r="K53">
        <v>3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f t="shared" si="0"/>
        <v>11</v>
      </c>
      <c r="T53">
        <v>11</v>
      </c>
      <c r="U53">
        <f t="shared" si="1"/>
        <v>0</v>
      </c>
      <c r="V53" s="4">
        <v>1227804</v>
      </c>
      <c r="W53">
        <v>122.7804</v>
      </c>
    </row>
    <row r="54" spans="1:23" x14ac:dyDescent="0.25">
      <c r="A54">
        <v>47</v>
      </c>
      <c r="B54" t="s">
        <v>114</v>
      </c>
      <c r="C54">
        <v>2</v>
      </c>
      <c r="D54">
        <v>0</v>
      </c>
      <c r="E54">
        <v>0</v>
      </c>
      <c r="F54">
        <v>4</v>
      </c>
      <c r="G54">
        <v>1</v>
      </c>
      <c r="H54">
        <v>0</v>
      </c>
      <c r="I54">
        <v>0</v>
      </c>
      <c r="J54">
        <v>0</v>
      </c>
      <c r="K54">
        <v>3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f t="shared" si="0"/>
        <v>11</v>
      </c>
      <c r="T54">
        <v>11</v>
      </c>
      <c r="U54">
        <f t="shared" si="1"/>
        <v>0</v>
      </c>
      <c r="V54" s="4">
        <v>1204956</v>
      </c>
      <c r="W54">
        <v>120.4956</v>
      </c>
    </row>
    <row r="55" spans="1:23" x14ac:dyDescent="0.25">
      <c r="A55">
        <v>48</v>
      </c>
      <c r="B55" t="s">
        <v>115</v>
      </c>
      <c r="C55">
        <v>2</v>
      </c>
      <c r="D55">
        <v>0</v>
      </c>
      <c r="E55">
        <v>0</v>
      </c>
      <c r="F55">
        <v>4</v>
      </c>
      <c r="G55">
        <v>1</v>
      </c>
      <c r="H55">
        <v>0</v>
      </c>
      <c r="I55">
        <v>0</v>
      </c>
      <c r="J55">
        <v>0</v>
      </c>
      <c r="K55">
        <v>3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f t="shared" si="0"/>
        <v>11</v>
      </c>
      <c r="T55">
        <v>11</v>
      </c>
      <c r="U55">
        <f t="shared" si="1"/>
        <v>0</v>
      </c>
      <c r="V55" s="4">
        <v>1070124</v>
      </c>
      <c r="W55">
        <v>107.0124</v>
      </c>
    </row>
    <row r="56" spans="1:23" x14ac:dyDescent="0.25">
      <c r="A56">
        <v>49</v>
      </c>
      <c r="B56" t="s">
        <v>116</v>
      </c>
      <c r="C56">
        <v>2</v>
      </c>
      <c r="D56">
        <v>0</v>
      </c>
      <c r="E56">
        <v>0</v>
      </c>
      <c r="F56">
        <v>4</v>
      </c>
      <c r="G56">
        <v>1</v>
      </c>
      <c r="H56">
        <v>0</v>
      </c>
      <c r="I56">
        <v>0</v>
      </c>
      <c r="J56">
        <v>0</v>
      </c>
      <c r="K56">
        <v>2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1</v>
      </c>
      <c r="S56">
        <f t="shared" si="0"/>
        <v>11</v>
      </c>
      <c r="T56">
        <v>11</v>
      </c>
      <c r="U56">
        <f t="shared" si="1"/>
        <v>0</v>
      </c>
      <c r="V56" s="4">
        <v>1085862</v>
      </c>
      <c r="W56">
        <v>108.58620000000001</v>
      </c>
    </row>
    <row r="57" spans="1:23" x14ac:dyDescent="0.25">
      <c r="A57">
        <v>50</v>
      </c>
      <c r="B57" t="s">
        <v>117</v>
      </c>
      <c r="C57">
        <v>2</v>
      </c>
      <c r="D57">
        <v>0</v>
      </c>
      <c r="E57">
        <v>0</v>
      </c>
      <c r="F57">
        <v>4</v>
      </c>
      <c r="G57">
        <v>1</v>
      </c>
      <c r="H57">
        <v>0</v>
      </c>
      <c r="I57">
        <v>0</v>
      </c>
      <c r="J57">
        <v>0</v>
      </c>
      <c r="K57">
        <v>2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1</v>
      </c>
      <c r="S57">
        <f t="shared" si="0"/>
        <v>11</v>
      </c>
      <c r="T57">
        <v>11</v>
      </c>
      <c r="U57">
        <f t="shared" si="1"/>
        <v>0</v>
      </c>
      <c r="V57" s="4">
        <v>1068557</v>
      </c>
      <c r="W57">
        <v>106.8557</v>
      </c>
    </row>
    <row r="58" spans="1:23" x14ac:dyDescent="0.25">
      <c r="A58">
        <v>51</v>
      </c>
      <c r="B58" t="s">
        <v>118</v>
      </c>
      <c r="C58">
        <v>2</v>
      </c>
      <c r="D58">
        <v>0</v>
      </c>
      <c r="E58">
        <v>0</v>
      </c>
      <c r="F58">
        <v>4</v>
      </c>
      <c r="G58">
        <v>1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1</v>
      </c>
      <c r="S58">
        <f t="shared" si="0"/>
        <v>11</v>
      </c>
      <c r="T58">
        <v>11</v>
      </c>
      <c r="U58">
        <f t="shared" si="1"/>
        <v>0</v>
      </c>
      <c r="V58" s="4">
        <v>1107484</v>
      </c>
      <c r="W58">
        <v>110.7484</v>
      </c>
    </row>
    <row r="59" spans="1:23" x14ac:dyDescent="0.25">
      <c r="A59">
        <v>52</v>
      </c>
      <c r="B59" t="s">
        <v>119</v>
      </c>
      <c r="C59">
        <v>2</v>
      </c>
      <c r="D59">
        <v>0</v>
      </c>
      <c r="E59">
        <v>0</v>
      </c>
      <c r="F59">
        <v>4</v>
      </c>
      <c r="G59">
        <v>1</v>
      </c>
      <c r="H59">
        <v>0</v>
      </c>
      <c r="I59">
        <v>0</v>
      </c>
      <c r="J59">
        <v>0</v>
      </c>
      <c r="K59">
        <v>2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1</v>
      </c>
      <c r="S59">
        <f t="shared" si="0"/>
        <v>11</v>
      </c>
      <c r="T59">
        <v>11</v>
      </c>
      <c r="U59">
        <f t="shared" si="1"/>
        <v>0</v>
      </c>
      <c r="V59" s="4">
        <v>1154303</v>
      </c>
      <c r="W59">
        <v>115.4303</v>
      </c>
    </row>
    <row r="60" spans="1:23" x14ac:dyDescent="0.25">
      <c r="A60">
        <v>53</v>
      </c>
      <c r="B60" t="s">
        <v>120</v>
      </c>
      <c r="C60">
        <v>1</v>
      </c>
      <c r="D60">
        <v>0</v>
      </c>
      <c r="E60">
        <v>0</v>
      </c>
      <c r="F60">
        <v>4</v>
      </c>
      <c r="G60">
        <v>1</v>
      </c>
      <c r="H60">
        <v>0</v>
      </c>
      <c r="I60">
        <v>0</v>
      </c>
      <c r="J60">
        <v>0</v>
      </c>
      <c r="K60">
        <v>2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1</v>
      </c>
      <c r="S60">
        <f t="shared" si="0"/>
        <v>10</v>
      </c>
      <c r="T60">
        <v>10</v>
      </c>
      <c r="U60">
        <f t="shared" si="1"/>
        <v>0</v>
      </c>
      <c r="V60" s="4">
        <v>1121987</v>
      </c>
      <c r="W60">
        <v>112.1987</v>
      </c>
    </row>
    <row r="61" spans="1:23" x14ac:dyDescent="0.25">
      <c r="A61">
        <v>54</v>
      </c>
      <c r="B61" t="s">
        <v>121</v>
      </c>
      <c r="C61">
        <v>1</v>
      </c>
      <c r="D61">
        <v>0</v>
      </c>
      <c r="E61">
        <v>0</v>
      </c>
      <c r="F61">
        <v>4</v>
      </c>
      <c r="G61">
        <v>1</v>
      </c>
      <c r="H61">
        <v>0</v>
      </c>
      <c r="I61">
        <v>0</v>
      </c>
      <c r="J61">
        <v>0</v>
      </c>
      <c r="K61">
        <v>2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1</v>
      </c>
      <c r="S61">
        <f t="shared" si="0"/>
        <v>10</v>
      </c>
      <c r="T61">
        <v>10</v>
      </c>
      <c r="U61">
        <f t="shared" si="1"/>
        <v>0</v>
      </c>
      <c r="V61" s="4">
        <v>1187875</v>
      </c>
      <c r="W61">
        <v>118.78749999999999</v>
      </c>
    </row>
    <row r="62" spans="1:23" x14ac:dyDescent="0.25">
      <c r="A62">
        <v>55</v>
      </c>
      <c r="B62" t="s">
        <v>122</v>
      </c>
      <c r="C62">
        <v>1</v>
      </c>
      <c r="D62">
        <v>0</v>
      </c>
      <c r="E62">
        <v>0</v>
      </c>
      <c r="F62">
        <v>4</v>
      </c>
      <c r="G62">
        <v>1</v>
      </c>
      <c r="H62">
        <v>0</v>
      </c>
      <c r="I62">
        <v>0</v>
      </c>
      <c r="J62">
        <v>0</v>
      </c>
      <c r="K62">
        <v>2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f t="shared" si="0"/>
        <v>10</v>
      </c>
      <c r="T62">
        <v>10</v>
      </c>
      <c r="U62">
        <f t="shared" si="1"/>
        <v>0</v>
      </c>
      <c r="V62" s="4">
        <v>1175516</v>
      </c>
      <c r="W62">
        <v>117.55159999999999</v>
      </c>
    </row>
    <row r="63" spans="1:23" x14ac:dyDescent="0.25">
      <c r="A63">
        <v>56</v>
      </c>
      <c r="B63" t="s">
        <v>123</v>
      </c>
      <c r="C63">
        <v>1</v>
      </c>
      <c r="D63">
        <v>0</v>
      </c>
      <c r="E63">
        <v>0</v>
      </c>
      <c r="F63">
        <v>4</v>
      </c>
      <c r="G63">
        <v>1</v>
      </c>
      <c r="H63">
        <v>0</v>
      </c>
      <c r="I63">
        <v>0</v>
      </c>
      <c r="J63">
        <v>0</v>
      </c>
      <c r="K63">
        <v>2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1</v>
      </c>
      <c r="S63">
        <f t="shared" si="0"/>
        <v>10</v>
      </c>
      <c r="T63">
        <v>10</v>
      </c>
      <c r="U63">
        <f t="shared" si="1"/>
        <v>0</v>
      </c>
      <c r="V63" s="4">
        <v>1204096</v>
      </c>
      <c r="W63">
        <v>120.4096</v>
      </c>
    </row>
    <row r="64" spans="1:23" x14ac:dyDescent="0.25">
      <c r="A64">
        <v>57</v>
      </c>
      <c r="B64" t="s">
        <v>124</v>
      </c>
      <c r="C64">
        <v>0</v>
      </c>
      <c r="D64">
        <v>1</v>
      </c>
      <c r="E64">
        <v>0</v>
      </c>
      <c r="F64">
        <v>4</v>
      </c>
      <c r="G64">
        <v>1</v>
      </c>
      <c r="H64">
        <v>0</v>
      </c>
      <c r="I64">
        <v>0</v>
      </c>
      <c r="J64">
        <v>0</v>
      </c>
      <c r="K64">
        <v>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f t="shared" si="0"/>
        <v>10</v>
      </c>
      <c r="T64">
        <v>10</v>
      </c>
      <c r="U64">
        <f t="shared" si="1"/>
        <v>0</v>
      </c>
      <c r="V64" s="4">
        <v>1239903</v>
      </c>
      <c r="W64">
        <v>123.9903</v>
      </c>
    </row>
    <row r="65" spans="1:23" x14ac:dyDescent="0.25">
      <c r="A65">
        <v>58</v>
      </c>
      <c r="B65" t="s">
        <v>126</v>
      </c>
      <c r="C65">
        <v>0</v>
      </c>
      <c r="D65">
        <v>1</v>
      </c>
      <c r="E65">
        <v>0</v>
      </c>
      <c r="F65">
        <v>4</v>
      </c>
      <c r="G65">
        <v>1</v>
      </c>
      <c r="H65">
        <v>0</v>
      </c>
      <c r="I65">
        <v>0</v>
      </c>
      <c r="J65">
        <v>0</v>
      </c>
      <c r="K65">
        <v>3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f t="shared" si="0"/>
        <v>10</v>
      </c>
      <c r="T65">
        <v>10</v>
      </c>
      <c r="U65">
        <f t="shared" si="1"/>
        <v>0</v>
      </c>
      <c r="V65" s="4">
        <v>1301395</v>
      </c>
      <c r="W65">
        <v>130.1395</v>
      </c>
    </row>
    <row r="66" spans="1:23" x14ac:dyDescent="0.25">
      <c r="A66">
        <v>59</v>
      </c>
      <c r="B66" t="s">
        <v>127</v>
      </c>
      <c r="C66">
        <v>0</v>
      </c>
      <c r="D66">
        <v>1</v>
      </c>
      <c r="E66">
        <v>0</v>
      </c>
      <c r="F66">
        <v>4</v>
      </c>
      <c r="G66">
        <v>1</v>
      </c>
      <c r="H66">
        <v>0</v>
      </c>
      <c r="I66">
        <v>0</v>
      </c>
      <c r="J66">
        <v>0</v>
      </c>
      <c r="K66">
        <v>3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f t="shared" si="0"/>
        <v>10</v>
      </c>
      <c r="T66">
        <v>10</v>
      </c>
      <c r="U66">
        <f t="shared" si="1"/>
        <v>0</v>
      </c>
      <c r="V66" s="4">
        <v>1434918</v>
      </c>
      <c r="W66">
        <v>143.49180000000001</v>
      </c>
    </row>
    <row r="67" spans="1:23" x14ac:dyDescent="0.25">
      <c r="A67">
        <v>60</v>
      </c>
      <c r="B67" t="s">
        <v>128</v>
      </c>
      <c r="C67">
        <v>0</v>
      </c>
      <c r="D67">
        <v>1</v>
      </c>
      <c r="E67">
        <v>0</v>
      </c>
      <c r="F67">
        <v>4</v>
      </c>
      <c r="G67">
        <v>1</v>
      </c>
      <c r="H67">
        <v>0</v>
      </c>
      <c r="I67">
        <v>0</v>
      </c>
      <c r="J67">
        <v>0</v>
      </c>
      <c r="K67">
        <v>3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f t="shared" si="0"/>
        <v>10</v>
      </c>
      <c r="T67">
        <v>10</v>
      </c>
      <c r="U67">
        <f t="shared" si="1"/>
        <v>0</v>
      </c>
      <c r="V67" s="4">
        <v>1436855</v>
      </c>
      <c r="W67">
        <v>143.68549999999999</v>
      </c>
    </row>
    <row r="68" spans="1:23" x14ac:dyDescent="0.25">
      <c r="A68">
        <v>61</v>
      </c>
      <c r="B68" t="s">
        <v>129</v>
      </c>
      <c r="C68">
        <v>0</v>
      </c>
      <c r="D68">
        <v>0</v>
      </c>
      <c r="E68">
        <v>0</v>
      </c>
      <c r="F68">
        <v>4</v>
      </c>
      <c r="G68">
        <v>1</v>
      </c>
      <c r="H68">
        <v>0</v>
      </c>
      <c r="I68">
        <v>0</v>
      </c>
      <c r="J68">
        <v>0</v>
      </c>
      <c r="K68">
        <v>3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f t="shared" si="0"/>
        <v>9</v>
      </c>
      <c r="T68">
        <v>9</v>
      </c>
      <c r="U68">
        <f t="shared" si="1"/>
        <v>0</v>
      </c>
      <c r="V68" s="4">
        <v>1484998</v>
      </c>
      <c r="W68">
        <v>148.49979999999999</v>
      </c>
    </row>
    <row r="69" spans="1:23" x14ac:dyDescent="0.25">
      <c r="A69">
        <v>62</v>
      </c>
      <c r="B69" t="s">
        <v>130</v>
      </c>
      <c r="C69">
        <v>0</v>
      </c>
      <c r="D69">
        <v>0</v>
      </c>
      <c r="E69">
        <v>0</v>
      </c>
      <c r="F69">
        <v>4</v>
      </c>
      <c r="G69">
        <v>1</v>
      </c>
      <c r="H69">
        <v>0</v>
      </c>
      <c r="I69">
        <v>0</v>
      </c>
      <c r="J69">
        <v>0</v>
      </c>
      <c r="K69">
        <v>3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f t="shared" si="0"/>
        <v>9</v>
      </c>
      <c r="T69">
        <v>9</v>
      </c>
      <c r="U69">
        <f t="shared" si="1"/>
        <v>0</v>
      </c>
      <c r="V69" s="4">
        <v>1457389</v>
      </c>
      <c r="W69">
        <v>145.7389</v>
      </c>
    </row>
    <row r="70" spans="1:23" x14ac:dyDescent="0.25">
      <c r="A70">
        <v>63</v>
      </c>
      <c r="B70" t="s">
        <v>131</v>
      </c>
      <c r="C70">
        <v>0</v>
      </c>
      <c r="D70">
        <v>0</v>
      </c>
      <c r="E70">
        <v>0</v>
      </c>
      <c r="F70">
        <v>4</v>
      </c>
      <c r="G70">
        <v>1</v>
      </c>
      <c r="H70">
        <v>0</v>
      </c>
      <c r="I70">
        <v>0</v>
      </c>
      <c r="J70">
        <v>0</v>
      </c>
      <c r="K70">
        <v>3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f t="shared" si="0"/>
        <v>9</v>
      </c>
      <c r="T70">
        <v>9</v>
      </c>
      <c r="U70">
        <f t="shared" si="1"/>
        <v>0</v>
      </c>
      <c r="V70" s="4">
        <v>1489135</v>
      </c>
      <c r="W70">
        <v>148.9135</v>
      </c>
    </row>
    <row r="71" spans="1:23" x14ac:dyDescent="0.25">
      <c r="A71">
        <v>64</v>
      </c>
      <c r="B71" t="s">
        <v>132</v>
      </c>
      <c r="C71">
        <v>0</v>
      </c>
      <c r="D71">
        <v>0</v>
      </c>
      <c r="E71">
        <v>0</v>
      </c>
      <c r="F71">
        <v>4</v>
      </c>
      <c r="G71">
        <v>1</v>
      </c>
      <c r="H71">
        <v>0</v>
      </c>
      <c r="I71">
        <v>0</v>
      </c>
      <c r="J71">
        <v>0</v>
      </c>
      <c r="K71">
        <v>3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f t="shared" si="0"/>
        <v>9</v>
      </c>
      <c r="T71">
        <v>9</v>
      </c>
      <c r="U71">
        <f t="shared" si="1"/>
        <v>0</v>
      </c>
      <c r="V71" s="4">
        <v>1285968</v>
      </c>
      <c r="W71">
        <v>128.5968</v>
      </c>
    </row>
    <row r="72" spans="1:23" x14ac:dyDescent="0.25">
      <c r="A72">
        <v>65</v>
      </c>
      <c r="B72" t="s">
        <v>133</v>
      </c>
      <c r="C72">
        <v>0</v>
      </c>
      <c r="D72">
        <v>0</v>
      </c>
      <c r="E72">
        <v>0</v>
      </c>
      <c r="F72">
        <v>3</v>
      </c>
      <c r="G72">
        <v>1</v>
      </c>
      <c r="H72">
        <v>0</v>
      </c>
      <c r="I72">
        <v>0</v>
      </c>
      <c r="J72">
        <v>0</v>
      </c>
      <c r="K72">
        <v>3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f t="shared" si="0"/>
        <v>8</v>
      </c>
      <c r="T72">
        <v>8</v>
      </c>
      <c r="U72">
        <f t="shared" si="1"/>
        <v>0</v>
      </c>
      <c r="V72" s="4">
        <v>1168284</v>
      </c>
      <c r="W72">
        <v>116.8284</v>
      </c>
    </row>
    <row r="73" spans="1:23" x14ac:dyDescent="0.25">
      <c r="A73">
        <v>66</v>
      </c>
      <c r="B73" t="s">
        <v>134</v>
      </c>
      <c r="C73">
        <v>0</v>
      </c>
      <c r="D73">
        <v>0</v>
      </c>
      <c r="E73">
        <v>0</v>
      </c>
      <c r="F73">
        <v>3</v>
      </c>
      <c r="G73">
        <v>1</v>
      </c>
      <c r="H73">
        <v>0</v>
      </c>
      <c r="I73">
        <v>0</v>
      </c>
      <c r="J73">
        <v>0</v>
      </c>
      <c r="K73">
        <v>3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f t="shared" ref="S73:S104" si="2">SUM(C73:R73)</f>
        <v>8</v>
      </c>
      <c r="T73">
        <v>8</v>
      </c>
      <c r="U73">
        <f t="shared" ref="U73:U104" si="3">S73-T73</f>
        <v>0</v>
      </c>
      <c r="V73" s="4">
        <v>1151403</v>
      </c>
      <c r="W73">
        <v>115.1403</v>
      </c>
    </row>
    <row r="74" spans="1:23" x14ac:dyDescent="0.25">
      <c r="A74">
        <v>67</v>
      </c>
      <c r="B74" t="s">
        <v>135</v>
      </c>
      <c r="C74">
        <v>0</v>
      </c>
      <c r="D74">
        <v>0</v>
      </c>
      <c r="E74">
        <v>0</v>
      </c>
      <c r="F74">
        <v>3</v>
      </c>
      <c r="G74">
        <v>1</v>
      </c>
      <c r="H74">
        <v>0</v>
      </c>
      <c r="I74">
        <v>0</v>
      </c>
      <c r="J74">
        <v>0</v>
      </c>
      <c r="K74">
        <v>3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f t="shared" si="2"/>
        <v>8</v>
      </c>
      <c r="T74">
        <v>8</v>
      </c>
      <c r="U74">
        <f t="shared" si="3"/>
        <v>0</v>
      </c>
      <c r="V74" s="4">
        <v>1012152</v>
      </c>
      <c r="W74">
        <v>101.2152</v>
      </c>
    </row>
    <row r="75" spans="1:23" x14ac:dyDescent="0.25">
      <c r="A75">
        <v>68</v>
      </c>
      <c r="B75" t="s">
        <v>136</v>
      </c>
      <c r="C75">
        <v>0</v>
      </c>
      <c r="D75">
        <v>0</v>
      </c>
      <c r="E75">
        <v>0</v>
      </c>
      <c r="F75">
        <v>3</v>
      </c>
      <c r="G75">
        <v>1</v>
      </c>
      <c r="H75">
        <v>0</v>
      </c>
      <c r="I75">
        <v>0</v>
      </c>
      <c r="J75">
        <v>0</v>
      </c>
      <c r="K75">
        <v>3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f t="shared" si="2"/>
        <v>8</v>
      </c>
      <c r="T75">
        <v>8</v>
      </c>
      <c r="U75">
        <f t="shared" si="3"/>
        <v>0</v>
      </c>
      <c r="V75" s="4">
        <v>1034776</v>
      </c>
      <c r="W75">
        <v>103.4776</v>
      </c>
    </row>
    <row r="76" spans="1:23" x14ac:dyDescent="0.25">
      <c r="A76">
        <v>69</v>
      </c>
      <c r="B76" t="s">
        <v>137</v>
      </c>
      <c r="C76">
        <v>0</v>
      </c>
      <c r="D76">
        <v>0</v>
      </c>
      <c r="E76">
        <v>0</v>
      </c>
      <c r="F76">
        <v>2</v>
      </c>
      <c r="G76">
        <v>1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f t="shared" si="2"/>
        <v>4</v>
      </c>
      <c r="T76">
        <v>4</v>
      </c>
      <c r="U76">
        <f t="shared" si="3"/>
        <v>0</v>
      </c>
      <c r="V76" s="4">
        <v>977256</v>
      </c>
      <c r="W76">
        <v>97.7256</v>
      </c>
    </row>
    <row r="77" spans="1:23" x14ac:dyDescent="0.25">
      <c r="A77">
        <v>70</v>
      </c>
      <c r="B77" t="s">
        <v>139</v>
      </c>
      <c r="C77">
        <v>0</v>
      </c>
      <c r="D77">
        <v>0</v>
      </c>
      <c r="E77">
        <v>0</v>
      </c>
      <c r="F77">
        <v>2</v>
      </c>
      <c r="G77">
        <v>1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f t="shared" si="2"/>
        <v>4</v>
      </c>
      <c r="T77">
        <v>4</v>
      </c>
      <c r="U77">
        <f t="shared" si="3"/>
        <v>0</v>
      </c>
      <c r="V77" s="4">
        <v>916758</v>
      </c>
      <c r="W77">
        <v>91.675799999999995</v>
      </c>
    </row>
    <row r="78" spans="1:23" x14ac:dyDescent="0.25">
      <c r="A78">
        <v>71</v>
      </c>
      <c r="B78" t="s">
        <v>140</v>
      </c>
      <c r="C78">
        <v>0</v>
      </c>
      <c r="D78">
        <v>0</v>
      </c>
      <c r="E78">
        <v>0</v>
      </c>
      <c r="F78">
        <v>2</v>
      </c>
      <c r="G78">
        <v>1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f t="shared" si="2"/>
        <v>4</v>
      </c>
      <c r="T78">
        <v>4</v>
      </c>
      <c r="U78">
        <f t="shared" si="3"/>
        <v>0</v>
      </c>
      <c r="V78" s="4">
        <v>777417</v>
      </c>
      <c r="W78">
        <v>77.741699999999994</v>
      </c>
    </row>
    <row r="79" spans="1:23" x14ac:dyDescent="0.25">
      <c r="A79">
        <v>72</v>
      </c>
      <c r="B79" t="s">
        <v>141</v>
      </c>
      <c r="C79">
        <v>0</v>
      </c>
      <c r="D79">
        <v>0</v>
      </c>
      <c r="E79">
        <v>0</v>
      </c>
      <c r="F79">
        <v>2</v>
      </c>
      <c r="G79">
        <v>1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f t="shared" si="2"/>
        <v>4</v>
      </c>
      <c r="T79">
        <v>4</v>
      </c>
      <c r="U79">
        <f t="shared" si="3"/>
        <v>0</v>
      </c>
      <c r="V79" s="4">
        <v>775005</v>
      </c>
      <c r="W79">
        <v>77.500500000000002</v>
      </c>
    </row>
    <row r="80" spans="1:23" x14ac:dyDescent="0.25">
      <c r="A80">
        <v>73</v>
      </c>
      <c r="B80" t="s">
        <v>142</v>
      </c>
      <c r="C80">
        <v>0</v>
      </c>
      <c r="D80">
        <v>0</v>
      </c>
      <c r="E80">
        <v>0</v>
      </c>
      <c r="F80">
        <v>2</v>
      </c>
      <c r="G80">
        <v>1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f t="shared" si="2"/>
        <v>5</v>
      </c>
      <c r="T80">
        <v>5</v>
      </c>
      <c r="U80">
        <f t="shared" si="3"/>
        <v>0</v>
      </c>
      <c r="V80" s="4">
        <v>723208</v>
      </c>
      <c r="W80">
        <v>72.320800000000006</v>
      </c>
    </row>
    <row r="81" spans="1:23" x14ac:dyDescent="0.25">
      <c r="A81">
        <v>74</v>
      </c>
      <c r="B81" t="s">
        <v>143</v>
      </c>
      <c r="C81">
        <v>0</v>
      </c>
      <c r="D81">
        <v>0</v>
      </c>
      <c r="E81">
        <v>0</v>
      </c>
      <c r="F81">
        <v>2</v>
      </c>
      <c r="G81">
        <v>1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f t="shared" si="2"/>
        <v>5</v>
      </c>
      <c r="T81">
        <v>5</v>
      </c>
      <c r="U81">
        <f t="shared" si="3"/>
        <v>0</v>
      </c>
      <c r="V81" s="4">
        <v>668426</v>
      </c>
      <c r="W81">
        <v>66.842600000000004</v>
      </c>
    </row>
    <row r="82" spans="1:23" x14ac:dyDescent="0.25">
      <c r="A82">
        <v>75</v>
      </c>
      <c r="B82" t="s">
        <v>144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f t="shared" si="2"/>
        <v>4</v>
      </c>
      <c r="T82">
        <v>4</v>
      </c>
      <c r="U82">
        <f t="shared" si="3"/>
        <v>0</v>
      </c>
      <c r="V82" s="4">
        <v>559589</v>
      </c>
      <c r="W82">
        <v>55.9589</v>
      </c>
    </row>
    <row r="83" spans="1:23" x14ac:dyDescent="0.25">
      <c r="A83">
        <v>76</v>
      </c>
      <c r="B83" t="s">
        <v>145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f t="shared" si="2"/>
        <v>4</v>
      </c>
      <c r="T83">
        <v>4</v>
      </c>
      <c r="U83">
        <f t="shared" si="3"/>
        <v>0</v>
      </c>
      <c r="V83" s="4">
        <v>559145</v>
      </c>
      <c r="W83">
        <v>55.914499999999997</v>
      </c>
    </row>
    <row r="84" spans="1:23" x14ac:dyDescent="0.25">
      <c r="A84">
        <v>77</v>
      </c>
      <c r="B84" t="s">
        <v>146</v>
      </c>
      <c r="C84">
        <v>0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1</v>
      </c>
      <c r="O84">
        <v>0</v>
      </c>
      <c r="P84">
        <v>0</v>
      </c>
      <c r="Q84">
        <v>1</v>
      </c>
      <c r="R84">
        <v>0</v>
      </c>
      <c r="S84">
        <f t="shared" si="2"/>
        <v>5</v>
      </c>
      <c r="T84">
        <v>5</v>
      </c>
      <c r="U84">
        <f t="shared" si="3"/>
        <v>0</v>
      </c>
      <c r="V84" s="4">
        <v>505558</v>
      </c>
      <c r="W84">
        <v>50.555799999999998</v>
      </c>
    </row>
    <row r="85" spans="1:23" x14ac:dyDescent="0.25">
      <c r="A85">
        <v>78</v>
      </c>
      <c r="B85" t="s">
        <v>147</v>
      </c>
      <c r="C85">
        <v>0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1</v>
      </c>
      <c r="O85">
        <v>0</v>
      </c>
      <c r="P85">
        <v>0</v>
      </c>
      <c r="Q85">
        <v>1</v>
      </c>
      <c r="R85">
        <v>0</v>
      </c>
      <c r="S85">
        <f t="shared" si="2"/>
        <v>5</v>
      </c>
      <c r="T85">
        <v>5</v>
      </c>
      <c r="U85">
        <f t="shared" si="3"/>
        <v>0</v>
      </c>
      <c r="V85" s="4">
        <v>415997</v>
      </c>
      <c r="W85">
        <v>41.599699999999999</v>
      </c>
    </row>
    <row r="86" spans="1:23" x14ac:dyDescent="0.25">
      <c r="A86">
        <v>79</v>
      </c>
      <c r="B86" t="s">
        <v>148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f t="shared" si="2"/>
        <v>5</v>
      </c>
      <c r="T86">
        <v>5</v>
      </c>
      <c r="U86">
        <f t="shared" si="3"/>
        <v>0</v>
      </c>
      <c r="V86" s="4">
        <v>398335</v>
      </c>
      <c r="W86">
        <v>39.833500000000001</v>
      </c>
    </row>
    <row r="87" spans="1:23" x14ac:dyDescent="0.25">
      <c r="A87">
        <v>80</v>
      </c>
      <c r="B87" t="s">
        <v>149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1</v>
      </c>
      <c r="O87">
        <v>0</v>
      </c>
      <c r="P87">
        <v>0</v>
      </c>
      <c r="Q87">
        <v>1</v>
      </c>
      <c r="R87">
        <v>0</v>
      </c>
      <c r="S87">
        <f t="shared" si="2"/>
        <v>5</v>
      </c>
      <c r="T87">
        <v>5</v>
      </c>
      <c r="U87">
        <f t="shared" si="3"/>
        <v>0</v>
      </c>
      <c r="V87" s="4">
        <v>34732</v>
      </c>
      <c r="W87">
        <v>34.731999999999999</v>
      </c>
    </row>
    <row r="88" spans="1:23" x14ac:dyDescent="0.25">
      <c r="A88">
        <v>81</v>
      </c>
      <c r="B88" t="s">
        <v>150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f t="shared" si="2"/>
        <v>3</v>
      </c>
      <c r="T88">
        <v>3</v>
      </c>
      <c r="U88">
        <f t="shared" si="3"/>
        <v>0</v>
      </c>
      <c r="V88" s="4">
        <v>22966</v>
      </c>
      <c r="W88">
        <v>22.966000000000001</v>
      </c>
    </row>
    <row r="89" spans="1:23" x14ac:dyDescent="0.25">
      <c r="A89">
        <v>82</v>
      </c>
      <c r="B89" t="s">
        <v>151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f t="shared" si="2"/>
        <v>3</v>
      </c>
      <c r="T89">
        <v>3</v>
      </c>
      <c r="U89">
        <f t="shared" si="3"/>
        <v>0</v>
      </c>
      <c r="V89" s="4">
        <v>219034</v>
      </c>
      <c r="W89">
        <v>21.903400000000001</v>
      </c>
    </row>
    <row r="90" spans="1:23" x14ac:dyDescent="0.25">
      <c r="A90">
        <v>83</v>
      </c>
      <c r="B90" t="s">
        <v>152</v>
      </c>
      <c r="C90">
        <v>0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f t="shared" si="2"/>
        <v>3</v>
      </c>
      <c r="T90">
        <v>3</v>
      </c>
      <c r="U90">
        <f t="shared" si="3"/>
        <v>0</v>
      </c>
      <c r="V90" s="4">
        <v>220577</v>
      </c>
      <c r="W90">
        <v>22.057700000000001</v>
      </c>
    </row>
    <row r="91" spans="1:23" x14ac:dyDescent="0.25">
      <c r="A91">
        <v>84</v>
      </c>
      <c r="B91" t="s">
        <v>153</v>
      </c>
      <c r="C91">
        <v>0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>
        <f t="shared" si="2"/>
        <v>3</v>
      </c>
      <c r="T91">
        <v>3</v>
      </c>
      <c r="U91">
        <f t="shared" si="3"/>
        <v>0</v>
      </c>
      <c r="V91" s="4">
        <v>119118</v>
      </c>
      <c r="W91">
        <v>11.911799999999999</v>
      </c>
    </row>
    <row r="92" spans="1:23" x14ac:dyDescent="0.25">
      <c r="A92">
        <v>85</v>
      </c>
      <c r="B92" t="s">
        <v>154</v>
      </c>
      <c r="C92">
        <v>0</v>
      </c>
      <c r="D92">
        <v>0</v>
      </c>
      <c r="E92">
        <v>3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0</v>
      </c>
      <c r="S92">
        <f t="shared" si="2"/>
        <v>4</v>
      </c>
      <c r="T92">
        <v>4</v>
      </c>
      <c r="U92">
        <f t="shared" si="3"/>
        <v>0</v>
      </c>
      <c r="V92" t="s">
        <v>214</v>
      </c>
      <c r="W92">
        <v>0.29830000000000001</v>
      </c>
    </row>
    <row r="93" spans="1:23" x14ac:dyDescent="0.25">
      <c r="A93">
        <v>86</v>
      </c>
      <c r="B93" t="s">
        <v>155</v>
      </c>
      <c r="C93">
        <v>0</v>
      </c>
      <c r="D93">
        <v>0</v>
      </c>
      <c r="E93">
        <v>3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0</v>
      </c>
      <c r="S93">
        <f t="shared" si="2"/>
        <v>4</v>
      </c>
      <c r="T93">
        <v>4</v>
      </c>
      <c r="U93">
        <f t="shared" si="3"/>
        <v>0</v>
      </c>
      <c r="V93">
        <v>0</v>
      </c>
      <c r="W93">
        <v>0</v>
      </c>
    </row>
    <row r="94" spans="1:23" x14ac:dyDescent="0.25">
      <c r="A94">
        <v>87</v>
      </c>
      <c r="B94" t="s">
        <v>156</v>
      </c>
      <c r="C94">
        <v>0</v>
      </c>
      <c r="D94">
        <v>0</v>
      </c>
      <c r="E94">
        <v>3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f t="shared" si="2"/>
        <v>4</v>
      </c>
      <c r="T94">
        <v>4</v>
      </c>
      <c r="U94">
        <f t="shared" si="3"/>
        <v>0</v>
      </c>
      <c r="V94">
        <v>0</v>
      </c>
      <c r="W94">
        <v>0</v>
      </c>
    </row>
    <row r="95" spans="1:23" x14ac:dyDescent="0.25">
      <c r="A95">
        <v>88</v>
      </c>
      <c r="B95" t="s">
        <v>157</v>
      </c>
      <c r="C95">
        <v>0</v>
      </c>
      <c r="D95">
        <v>0</v>
      </c>
      <c r="E95">
        <v>3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>
        <f t="shared" si="2"/>
        <v>4</v>
      </c>
      <c r="T95">
        <v>4</v>
      </c>
      <c r="U95">
        <f t="shared" si="3"/>
        <v>0</v>
      </c>
      <c r="V95">
        <v>0</v>
      </c>
      <c r="W95">
        <v>0</v>
      </c>
    </row>
    <row r="96" spans="1:23" x14ac:dyDescent="0.25">
      <c r="A96">
        <v>89</v>
      </c>
      <c r="B96" t="s">
        <v>158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f t="shared" si="2"/>
        <v>0</v>
      </c>
      <c r="T96">
        <v>0</v>
      </c>
      <c r="U96">
        <f t="shared" si="3"/>
        <v>0</v>
      </c>
      <c r="V96">
        <v>0</v>
      </c>
      <c r="W96">
        <v>0</v>
      </c>
    </row>
    <row r="97" spans="1:23" x14ac:dyDescent="0.25">
      <c r="A97">
        <v>90</v>
      </c>
      <c r="B97" t="s">
        <v>159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f t="shared" si="2"/>
        <v>0</v>
      </c>
      <c r="T97">
        <v>0</v>
      </c>
      <c r="U97">
        <f t="shared" si="3"/>
        <v>0</v>
      </c>
      <c r="V97">
        <v>0</v>
      </c>
      <c r="W97">
        <v>0</v>
      </c>
    </row>
    <row r="98" spans="1:23" x14ac:dyDescent="0.25">
      <c r="A98">
        <v>91</v>
      </c>
      <c r="B98" t="s">
        <v>160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f t="shared" si="2"/>
        <v>0</v>
      </c>
      <c r="T98">
        <v>0</v>
      </c>
      <c r="U98">
        <f t="shared" si="3"/>
        <v>0</v>
      </c>
      <c r="V98">
        <v>0</v>
      </c>
      <c r="W98">
        <v>0</v>
      </c>
    </row>
    <row r="99" spans="1:23" x14ac:dyDescent="0.25">
      <c r="A99">
        <v>92</v>
      </c>
      <c r="B99" t="s">
        <v>161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f t="shared" si="2"/>
        <v>0</v>
      </c>
      <c r="T99">
        <v>0</v>
      </c>
      <c r="U99">
        <f t="shared" si="3"/>
        <v>0</v>
      </c>
      <c r="V99">
        <v>0</v>
      </c>
      <c r="W99">
        <v>0</v>
      </c>
    </row>
    <row r="100" spans="1:23" x14ac:dyDescent="0.25">
      <c r="A100">
        <v>93</v>
      </c>
      <c r="B100" t="s">
        <v>162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f t="shared" si="2"/>
        <v>0</v>
      </c>
      <c r="T100">
        <v>0</v>
      </c>
      <c r="U100">
        <f t="shared" si="3"/>
        <v>0</v>
      </c>
      <c r="V100">
        <v>0</v>
      </c>
      <c r="W100">
        <v>0</v>
      </c>
    </row>
    <row r="101" spans="1:23" x14ac:dyDescent="0.25">
      <c r="A101">
        <v>94</v>
      </c>
      <c r="B101" t="s">
        <v>163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f t="shared" si="2"/>
        <v>0</v>
      </c>
      <c r="T101">
        <v>0</v>
      </c>
      <c r="U101">
        <f t="shared" si="3"/>
        <v>0</v>
      </c>
      <c r="V101">
        <v>0</v>
      </c>
      <c r="W101">
        <v>0</v>
      </c>
    </row>
    <row r="102" spans="1:23" x14ac:dyDescent="0.25">
      <c r="A102">
        <v>95</v>
      </c>
      <c r="B102" t="s">
        <v>164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f t="shared" si="2"/>
        <v>0</v>
      </c>
      <c r="T102">
        <v>0</v>
      </c>
      <c r="U102">
        <f t="shared" si="3"/>
        <v>0</v>
      </c>
      <c r="V102">
        <v>0</v>
      </c>
      <c r="W102">
        <v>0</v>
      </c>
    </row>
    <row r="103" spans="1:23" x14ac:dyDescent="0.25">
      <c r="A103">
        <v>96</v>
      </c>
      <c r="B103" t="s">
        <v>165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f t="shared" si="2"/>
        <v>0</v>
      </c>
      <c r="T103">
        <v>0</v>
      </c>
      <c r="U103">
        <f t="shared" si="3"/>
        <v>0</v>
      </c>
      <c r="V103">
        <v>0</v>
      </c>
      <c r="W103">
        <v>0</v>
      </c>
    </row>
    <row r="104" spans="1:23" x14ac:dyDescent="0.25">
      <c r="A104" s="3" t="s">
        <v>7</v>
      </c>
      <c r="B104" s="3"/>
      <c r="C104" s="3">
        <f>SUM(C8:C103)</f>
        <v>32</v>
      </c>
      <c r="D104" s="3">
        <f t="shared" ref="D104:U104" si="4">SUM(D8:D103)</f>
        <v>20</v>
      </c>
      <c r="E104" s="3">
        <f t="shared" si="4"/>
        <v>12</v>
      </c>
      <c r="F104" s="3">
        <f t="shared" si="4"/>
        <v>246</v>
      </c>
      <c r="G104" s="3">
        <f t="shared" si="4"/>
        <v>76</v>
      </c>
      <c r="H104" s="3">
        <f t="shared" si="4"/>
        <v>0</v>
      </c>
      <c r="I104" s="3">
        <f t="shared" si="4"/>
        <v>8</v>
      </c>
      <c r="J104" s="3">
        <f t="shared" si="4"/>
        <v>56</v>
      </c>
      <c r="K104" s="3">
        <f t="shared" si="4"/>
        <v>120</v>
      </c>
      <c r="L104" s="3">
        <f t="shared" si="4"/>
        <v>0</v>
      </c>
      <c r="M104" s="3">
        <f t="shared" si="4"/>
        <v>4</v>
      </c>
      <c r="N104" s="3">
        <f t="shared" si="4"/>
        <v>4</v>
      </c>
      <c r="O104" s="3">
        <f t="shared" si="4"/>
        <v>32</v>
      </c>
      <c r="P104" s="3">
        <f t="shared" si="4"/>
        <v>12</v>
      </c>
      <c r="Q104" s="3">
        <f t="shared" si="4"/>
        <v>40</v>
      </c>
      <c r="R104" s="3">
        <f t="shared" si="4"/>
        <v>64</v>
      </c>
      <c r="S104" s="3">
        <f t="shared" si="4"/>
        <v>726</v>
      </c>
      <c r="T104" s="3">
        <f t="shared" si="4"/>
        <v>726</v>
      </c>
      <c r="U104" s="3">
        <f t="shared" si="4"/>
        <v>0</v>
      </c>
      <c r="V104" s="3">
        <f t="shared" ref="V104" si="5">SUM(V8:V103)</f>
        <v>75327351</v>
      </c>
      <c r="W104" s="3">
        <f t="shared" ref="W104" si="6">SUM(W8:W103)</f>
        <v>8303.0091999999986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0653C-80C0-4467-814F-D2C0FF957708}">
  <dimension ref="A1:T104"/>
  <sheetViews>
    <sheetView workbookViewId="0">
      <selection activeCell="B1" sqref="B1:T2"/>
    </sheetView>
  </sheetViews>
  <sheetFormatPr defaultRowHeight="15" x14ac:dyDescent="0.25"/>
  <cols>
    <col min="2" max="2" width="29.85546875" customWidth="1"/>
    <col min="3" max="3" width="55.42578125" bestFit="1" customWidth="1"/>
    <col min="4" max="4" width="54" bestFit="1" customWidth="1"/>
    <col min="5" max="5" width="53.42578125" bestFit="1" customWidth="1"/>
    <col min="6" max="6" width="54" bestFit="1" customWidth="1"/>
    <col min="7" max="7" width="53.5703125" bestFit="1" customWidth="1"/>
    <col min="8" max="8" width="53.140625" bestFit="1" customWidth="1"/>
    <col min="9" max="9" width="52.140625" bestFit="1" customWidth="1"/>
    <col min="10" max="10" width="55.140625" bestFit="1" customWidth="1"/>
    <col min="11" max="11" width="53" bestFit="1" customWidth="1"/>
    <col min="12" max="12" width="57.7109375" bestFit="1" customWidth="1"/>
    <col min="13" max="13" width="53.85546875" bestFit="1" customWidth="1"/>
    <col min="14" max="14" width="52.28515625" bestFit="1" customWidth="1"/>
    <col min="15" max="15" width="53.5703125" bestFit="1" customWidth="1"/>
    <col min="16" max="17" width="53.85546875" bestFit="1" customWidth="1"/>
    <col min="18" max="18" width="53.28515625" bestFit="1" customWidth="1"/>
    <col min="19" max="19" width="44" bestFit="1" customWidth="1"/>
    <col min="20" max="20" width="31.140625" bestFit="1" customWidth="1"/>
  </cols>
  <sheetData>
    <row r="1" spans="1:20" x14ac:dyDescent="0.25">
      <c r="B1" s="7" t="s">
        <v>219</v>
      </c>
      <c r="C1" s="7" t="s">
        <v>220</v>
      </c>
      <c r="D1" s="7" t="s">
        <v>221</v>
      </c>
      <c r="E1" s="7" t="s">
        <v>225</v>
      </c>
      <c r="F1" s="7" t="s">
        <v>222</v>
      </c>
      <c r="G1" s="7" t="s">
        <v>222</v>
      </c>
      <c r="H1" s="7" t="s">
        <v>223</v>
      </c>
      <c r="I1" s="7" t="s">
        <v>223</v>
      </c>
      <c r="J1" s="7" t="s">
        <v>223</v>
      </c>
      <c r="K1" s="7" t="s">
        <v>223</v>
      </c>
      <c r="L1" s="7" t="s">
        <v>221</v>
      </c>
      <c r="M1" s="7"/>
      <c r="N1" s="7" t="s">
        <v>221</v>
      </c>
      <c r="O1" s="7" t="s">
        <v>224</v>
      </c>
      <c r="P1" s="7" t="s">
        <v>224</v>
      </c>
      <c r="Q1" s="7" t="s">
        <v>224</v>
      </c>
      <c r="R1" s="7" t="s">
        <v>221</v>
      </c>
    </row>
    <row r="2" spans="1:20" x14ac:dyDescent="0.25">
      <c r="C2" t="s">
        <v>1</v>
      </c>
      <c r="D2" t="s">
        <v>8</v>
      </c>
      <c r="E2" t="s">
        <v>11</v>
      </c>
      <c r="F2" t="s">
        <v>60</v>
      </c>
      <c r="G2" t="s">
        <v>14</v>
      </c>
      <c r="H2" t="s">
        <v>17</v>
      </c>
      <c r="I2" t="s">
        <v>20</v>
      </c>
      <c r="J2" t="s">
        <v>23</v>
      </c>
      <c r="K2" t="s">
        <v>26</v>
      </c>
      <c r="L2" t="s">
        <v>29</v>
      </c>
      <c r="M2" t="s">
        <v>32</v>
      </c>
      <c r="N2" t="s">
        <v>207</v>
      </c>
      <c r="O2" t="s">
        <v>40</v>
      </c>
      <c r="P2" t="s">
        <v>43</v>
      </c>
      <c r="Q2" t="s">
        <v>46</v>
      </c>
      <c r="R2" t="s">
        <v>55</v>
      </c>
      <c r="S2" t="s">
        <v>58</v>
      </c>
      <c r="T2" t="s">
        <v>215</v>
      </c>
    </row>
    <row r="3" spans="1:20" x14ac:dyDescent="0.25">
      <c r="C3" s="1" t="s">
        <v>2</v>
      </c>
      <c r="D3" s="1" t="s">
        <v>9</v>
      </c>
      <c r="E3" s="1" t="s">
        <v>12</v>
      </c>
      <c r="F3" s="1" t="s">
        <v>61</v>
      </c>
      <c r="G3" s="1" t="s">
        <v>15</v>
      </c>
      <c r="H3" s="1" t="s">
        <v>18</v>
      </c>
      <c r="I3" s="1" t="s">
        <v>21</v>
      </c>
      <c r="J3" s="1" t="s">
        <v>24</v>
      </c>
      <c r="K3" s="1" t="s">
        <v>27</v>
      </c>
      <c r="L3" s="1" t="s">
        <v>30</v>
      </c>
      <c r="M3" s="1" t="s">
        <v>33</v>
      </c>
      <c r="N3" s="1" t="s">
        <v>208</v>
      </c>
      <c r="O3" s="1" t="s">
        <v>41</v>
      </c>
      <c r="P3" s="1" t="s">
        <v>44</v>
      </c>
      <c r="Q3" s="1" t="s">
        <v>47</v>
      </c>
      <c r="R3" s="1" t="s">
        <v>56</v>
      </c>
      <c r="S3" s="1" t="s">
        <v>59</v>
      </c>
      <c r="T3" s="1" t="s">
        <v>216</v>
      </c>
    </row>
    <row r="4" spans="1:20" x14ac:dyDescent="0.25"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1" t="s">
        <v>3</v>
      </c>
      <c r="M4" s="1" t="s">
        <v>3</v>
      </c>
      <c r="N4" s="1" t="s">
        <v>3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217</v>
      </c>
    </row>
    <row r="5" spans="1:20" x14ac:dyDescent="0.25">
      <c r="C5" s="1" t="s">
        <v>4</v>
      </c>
      <c r="D5" s="1" t="s">
        <v>10</v>
      </c>
      <c r="E5" s="1" t="s">
        <v>13</v>
      </c>
      <c r="F5" s="1" t="s">
        <v>62</v>
      </c>
      <c r="G5" s="1" t="s">
        <v>16</v>
      </c>
      <c r="H5" s="1" t="s">
        <v>19</v>
      </c>
      <c r="I5" s="1" t="s">
        <v>22</v>
      </c>
      <c r="J5" s="1" t="s">
        <v>25</v>
      </c>
      <c r="K5" s="1" t="s">
        <v>28</v>
      </c>
      <c r="L5" s="1" t="s">
        <v>31</v>
      </c>
      <c r="M5" s="1" t="s">
        <v>34</v>
      </c>
      <c r="N5" s="1" t="s">
        <v>209</v>
      </c>
      <c r="O5" s="1" t="s">
        <v>42</v>
      </c>
      <c r="P5" s="1" t="s">
        <v>45</v>
      </c>
      <c r="Q5" s="1" t="s">
        <v>48</v>
      </c>
      <c r="R5" s="1" t="s">
        <v>57</v>
      </c>
      <c r="S5" s="1" t="s">
        <v>52</v>
      </c>
      <c r="T5" s="1" t="s">
        <v>218</v>
      </c>
    </row>
    <row r="6" spans="1:20" x14ac:dyDescent="0.25">
      <c r="C6" t="s">
        <v>5</v>
      </c>
      <c r="D6" t="s">
        <v>5</v>
      </c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  <c r="N6" t="s">
        <v>5</v>
      </c>
      <c r="O6" t="s">
        <v>5</v>
      </c>
      <c r="P6" t="s">
        <v>5</v>
      </c>
      <c r="Q6" t="s">
        <v>5</v>
      </c>
      <c r="R6" t="s">
        <v>5</v>
      </c>
      <c r="S6" t="s">
        <v>5</v>
      </c>
      <c r="T6" t="s">
        <v>39</v>
      </c>
    </row>
    <row r="7" spans="1:20" x14ac:dyDescent="0.25">
      <c r="B7" t="s">
        <v>63</v>
      </c>
      <c r="C7" t="s">
        <v>6</v>
      </c>
      <c r="D7" t="s">
        <v>6</v>
      </c>
      <c r="E7" t="s">
        <v>6</v>
      </c>
      <c r="F7" t="s">
        <v>6</v>
      </c>
      <c r="G7" t="s">
        <v>6</v>
      </c>
      <c r="H7" t="s">
        <v>6</v>
      </c>
      <c r="I7" t="s">
        <v>6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O7" t="s">
        <v>6</v>
      </c>
      <c r="P7" t="s">
        <v>6</v>
      </c>
      <c r="Q7" t="s">
        <v>6</v>
      </c>
      <c r="R7" t="s">
        <v>6</v>
      </c>
      <c r="S7" t="s">
        <v>6</v>
      </c>
      <c r="T7" t="s">
        <v>6</v>
      </c>
    </row>
    <row r="8" spans="1:20" x14ac:dyDescent="0.25">
      <c r="A8">
        <v>1</v>
      </c>
      <c r="B8" t="s">
        <v>65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25">
      <c r="A9">
        <v>2</v>
      </c>
      <c r="B9" t="s">
        <v>67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25">
      <c r="A10">
        <v>3</v>
      </c>
      <c r="B10" t="s">
        <v>68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25">
      <c r="A11">
        <v>4</v>
      </c>
      <c r="B11" t="s">
        <v>69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>
        <v>5</v>
      </c>
      <c r="B12" t="s">
        <v>70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3</v>
      </c>
      <c r="Q12">
        <v>0</v>
      </c>
      <c r="R12">
        <v>0</v>
      </c>
      <c r="S12">
        <v>4</v>
      </c>
      <c r="T12">
        <v>0</v>
      </c>
    </row>
    <row r="13" spans="1:20" x14ac:dyDescent="0.25">
      <c r="A13">
        <v>6</v>
      </c>
      <c r="B13" t="s">
        <v>71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3</v>
      </c>
      <c r="Q13">
        <v>0</v>
      </c>
      <c r="R13">
        <v>0</v>
      </c>
      <c r="S13">
        <v>4</v>
      </c>
      <c r="T13">
        <v>3.9300000000000002E-2</v>
      </c>
    </row>
    <row r="14" spans="1:20" x14ac:dyDescent="0.25">
      <c r="A14">
        <v>7</v>
      </c>
      <c r="B14" t="s">
        <v>72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3</v>
      </c>
      <c r="Q14">
        <v>0</v>
      </c>
      <c r="R14">
        <v>0</v>
      </c>
      <c r="S14">
        <v>4</v>
      </c>
      <c r="T14">
        <v>11.803000000000001</v>
      </c>
    </row>
    <row r="15" spans="1:20" x14ac:dyDescent="0.25">
      <c r="A15">
        <v>8</v>
      </c>
      <c r="B15" t="s">
        <v>73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3</v>
      </c>
      <c r="Q15">
        <v>0</v>
      </c>
      <c r="R15">
        <v>0</v>
      </c>
      <c r="S15">
        <v>4</v>
      </c>
      <c r="T15">
        <v>19.348299999999998</v>
      </c>
    </row>
    <row r="16" spans="1:20" x14ac:dyDescent="0.25">
      <c r="A16">
        <v>9</v>
      </c>
      <c r="B16" t="s">
        <v>74</v>
      </c>
      <c r="C16">
        <v>0</v>
      </c>
      <c r="D16">
        <v>0</v>
      </c>
      <c r="E16">
        <v>0</v>
      </c>
      <c r="F16">
        <v>2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6</v>
      </c>
      <c r="T16">
        <v>25.136500000000002</v>
      </c>
    </row>
    <row r="17" spans="1:20" x14ac:dyDescent="0.25">
      <c r="A17">
        <v>10</v>
      </c>
      <c r="B17" t="s">
        <v>75</v>
      </c>
      <c r="C17">
        <v>0</v>
      </c>
      <c r="D17">
        <v>0</v>
      </c>
      <c r="E17">
        <v>0</v>
      </c>
      <c r="F17">
        <v>2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6</v>
      </c>
      <c r="T17">
        <v>37.291800000000002</v>
      </c>
    </row>
    <row r="18" spans="1:20" x14ac:dyDescent="0.25">
      <c r="A18">
        <v>11</v>
      </c>
      <c r="B18" t="s">
        <v>76</v>
      </c>
      <c r="C18">
        <v>0</v>
      </c>
      <c r="D18">
        <v>0</v>
      </c>
      <c r="E18">
        <v>0</v>
      </c>
      <c r="F18">
        <v>2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1</v>
      </c>
      <c r="R18">
        <v>0</v>
      </c>
      <c r="S18">
        <v>6</v>
      </c>
      <c r="T18">
        <v>40.273899999999998</v>
      </c>
    </row>
    <row r="19" spans="1:20" x14ac:dyDescent="0.25">
      <c r="A19">
        <v>12</v>
      </c>
      <c r="B19" t="s">
        <v>77</v>
      </c>
      <c r="C19">
        <v>0</v>
      </c>
      <c r="D19">
        <v>0</v>
      </c>
      <c r="E19">
        <v>0</v>
      </c>
      <c r="F19">
        <v>2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1</v>
      </c>
      <c r="R19">
        <v>0</v>
      </c>
      <c r="S19">
        <v>6</v>
      </c>
      <c r="T19">
        <v>49.889899999999997</v>
      </c>
    </row>
    <row r="20" spans="1:20" x14ac:dyDescent="0.25">
      <c r="A20">
        <v>13</v>
      </c>
      <c r="B20" t="s">
        <v>78</v>
      </c>
      <c r="C20">
        <v>0</v>
      </c>
      <c r="D20">
        <v>0</v>
      </c>
      <c r="E20">
        <v>0</v>
      </c>
      <c r="F20">
        <v>3</v>
      </c>
      <c r="G20">
        <v>1</v>
      </c>
      <c r="H20">
        <v>0</v>
      </c>
      <c r="I20">
        <v>0</v>
      </c>
      <c r="J20">
        <v>2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1</v>
      </c>
      <c r="R20">
        <v>1</v>
      </c>
      <c r="S20">
        <v>9</v>
      </c>
      <c r="T20">
        <v>56.325099999999999</v>
      </c>
    </row>
    <row r="21" spans="1:20" x14ac:dyDescent="0.25">
      <c r="A21">
        <v>14</v>
      </c>
      <c r="B21" t="s">
        <v>79</v>
      </c>
      <c r="C21">
        <v>0</v>
      </c>
      <c r="D21">
        <v>0</v>
      </c>
      <c r="E21">
        <v>0</v>
      </c>
      <c r="F21">
        <v>3</v>
      </c>
      <c r="G21">
        <v>1</v>
      </c>
      <c r="H21">
        <v>0</v>
      </c>
      <c r="I21">
        <v>0</v>
      </c>
      <c r="J21">
        <v>2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1</v>
      </c>
      <c r="R21">
        <v>1</v>
      </c>
      <c r="S21">
        <v>9</v>
      </c>
      <c r="T21">
        <v>71.533199999999994</v>
      </c>
    </row>
    <row r="22" spans="1:20" x14ac:dyDescent="0.25">
      <c r="A22">
        <v>15</v>
      </c>
      <c r="B22" t="s">
        <v>80</v>
      </c>
      <c r="C22">
        <v>0</v>
      </c>
      <c r="D22">
        <v>0</v>
      </c>
      <c r="E22">
        <v>0</v>
      </c>
      <c r="F22">
        <v>3</v>
      </c>
      <c r="G22">
        <v>1</v>
      </c>
      <c r="H22">
        <v>0</v>
      </c>
      <c r="I22">
        <v>0</v>
      </c>
      <c r="J22">
        <v>2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>
        <v>1</v>
      </c>
      <c r="S22">
        <v>9</v>
      </c>
      <c r="T22">
        <v>79.414000000000001</v>
      </c>
    </row>
    <row r="23" spans="1:20" x14ac:dyDescent="0.25">
      <c r="A23">
        <v>16</v>
      </c>
      <c r="B23" t="s">
        <v>81</v>
      </c>
      <c r="C23">
        <v>0</v>
      </c>
      <c r="D23">
        <v>0</v>
      </c>
      <c r="E23">
        <v>0</v>
      </c>
      <c r="F23">
        <v>3</v>
      </c>
      <c r="G23">
        <v>1</v>
      </c>
      <c r="H23">
        <v>0</v>
      </c>
      <c r="I23">
        <v>0</v>
      </c>
      <c r="J23">
        <v>2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1</v>
      </c>
      <c r="R23">
        <v>1</v>
      </c>
      <c r="S23">
        <v>9</v>
      </c>
      <c r="T23">
        <v>92.2667</v>
      </c>
    </row>
    <row r="24" spans="1:20" x14ac:dyDescent="0.25">
      <c r="A24">
        <v>17</v>
      </c>
      <c r="B24" t="s">
        <v>82</v>
      </c>
      <c r="C24">
        <v>0</v>
      </c>
      <c r="D24">
        <v>0</v>
      </c>
      <c r="E24">
        <v>0</v>
      </c>
      <c r="F24">
        <v>4</v>
      </c>
      <c r="G24">
        <v>1</v>
      </c>
      <c r="H24">
        <v>0</v>
      </c>
      <c r="I24">
        <v>0</v>
      </c>
      <c r="J24">
        <v>2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1</v>
      </c>
      <c r="R24">
        <v>1</v>
      </c>
      <c r="S24">
        <v>10</v>
      </c>
      <c r="T24">
        <v>90.186199999999999</v>
      </c>
    </row>
    <row r="25" spans="1:20" x14ac:dyDescent="0.25">
      <c r="A25">
        <v>18</v>
      </c>
      <c r="B25" t="s">
        <v>83</v>
      </c>
      <c r="C25">
        <v>0</v>
      </c>
      <c r="D25">
        <v>0</v>
      </c>
      <c r="E25">
        <v>0</v>
      </c>
      <c r="F25">
        <v>4</v>
      </c>
      <c r="G25">
        <v>1</v>
      </c>
      <c r="H25">
        <v>0</v>
      </c>
      <c r="I25">
        <v>0</v>
      </c>
      <c r="J25">
        <v>2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1</v>
      </c>
      <c r="R25">
        <v>1</v>
      </c>
      <c r="S25">
        <v>10</v>
      </c>
      <c r="T25">
        <v>119.5107</v>
      </c>
    </row>
    <row r="26" spans="1:20" x14ac:dyDescent="0.25">
      <c r="A26">
        <v>19</v>
      </c>
      <c r="B26" t="s">
        <v>84</v>
      </c>
      <c r="C26">
        <v>0</v>
      </c>
      <c r="D26">
        <v>0</v>
      </c>
      <c r="E26">
        <v>0</v>
      </c>
      <c r="F26">
        <v>4</v>
      </c>
      <c r="G26">
        <v>1</v>
      </c>
      <c r="H26">
        <v>0</v>
      </c>
      <c r="I26">
        <v>0</v>
      </c>
      <c r="J26">
        <v>2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1</v>
      </c>
      <c r="R26">
        <v>1</v>
      </c>
      <c r="S26">
        <v>10</v>
      </c>
      <c r="T26">
        <v>124.8994</v>
      </c>
    </row>
    <row r="27" spans="1:20" x14ac:dyDescent="0.25">
      <c r="A27">
        <v>20</v>
      </c>
      <c r="B27" t="s">
        <v>85</v>
      </c>
      <c r="C27">
        <v>0</v>
      </c>
      <c r="D27">
        <v>0</v>
      </c>
      <c r="E27">
        <v>0</v>
      </c>
      <c r="F27">
        <v>4</v>
      </c>
      <c r="G27">
        <v>1</v>
      </c>
      <c r="H27">
        <v>0</v>
      </c>
      <c r="I27">
        <v>0</v>
      </c>
      <c r="J27">
        <v>2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1</v>
      </c>
      <c r="R27">
        <v>1</v>
      </c>
      <c r="S27">
        <v>10</v>
      </c>
      <c r="T27">
        <v>126.5517</v>
      </c>
    </row>
    <row r="28" spans="1:20" x14ac:dyDescent="0.25">
      <c r="A28">
        <v>21</v>
      </c>
      <c r="B28" t="s">
        <v>86</v>
      </c>
      <c r="C28">
        <v>0</v>
      </c>
      <c r="D28">
        <v>1</v>
      </c>
      <c r="E28">
        <v>0</v>
      </c>
      <c r="F28">
        <v>4</v>
      </c>
      <c r="G28">
        <v>1</v>
      </c>
      <c r="H28">
        <v>0</v>
      </c>
      <c r="I28">
        <v>0</v>
      </c>
      <c r="J28">
        <v>3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1</v>
      </c>
      <c r="S28">
        <v>11</v>
      </c>
      <c r="T28">
        <v>140.2627</v>
      </c>
    </row>
    <row r="29" spans="1:20" x14ac:dyDescent="0.25">
      <c r="A29">
        <v>22</v>
      </c>
      <c r="B29" t="s">
        <v>87</v>
      </c>
      <c r="C29">
        <v>0</v>
      </c>
      <c r="D29">
        <v>1</v>
      </c>
      <c r="E29">
        <v>0</v>
      </c>
      <c r="F29">
        <v>4</v>
      </c>
      <c r="G29">
        <v>1</v>
      </c>
      <c r="H29">
        <v>0</v>
      </c>
      <c r="I29">
        <v>0</v>
      </c>
      <c r="J29">
        <v>3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1</v>
      </c>
      <c r="S29">
        <v>11</v>
      </c>
      <c r="T29">
        <v>130.2208</v>
      </c>
    </row>
    <row r="30" spans="1:20" x14ac:dyDescent="0.25">
      <c r="A30">
        <v>23</v>
      </c>
      <c r="B30" t="s">
        <v>88</v>
      </c>
      <c r="C30">
        <v>0</v>
      </c>
      <c r="D30">
        <v>1</v>
      </c>
      <c r="E30">
        <v>0</v>
      </c>
      <c r="F30">
        <v>4</v>
      </c>
      <c r="G30">
        <v>1</v>
      </c>
      <c r="H30">
        <v>0</v>
      </c>
      <c r="I30">
        <v>0</v>
      </c>
      <c r="J30">
        <v>3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1</v>
      </c>
      <c r="S30">
        <v>11</v>
      </c>
      <c r="T30">
        <v>140.99529999999999</v>
      </c>
    </row>
    <row r="31" spans="1:20" x14ac:dyDescent="0.25">
      <c r="A31">
        <v>24</v>
      </c>
      <c r="B31" t="s">
        <v>89</v>
      </c>
      <c r="C31">
        <v>0</v>
      </c>
      <c r="D31">
        <v>1</v>
      </c>
      <c r="E31">
        <v>0</v>
      </c>
      <c r="F31">
        <v>4</v>
      </c>
      <c r="G31">
        <v>1</v>
      </c>
      <c r="H31">
        <v>0</v>
      </c>
      <c r="I31">
        <v>0</v>
      </c>
      <c r="J31">
        <v>3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1</v>
      </c>
      <c r="S31">
        <v>11</v>
      </c>
      <c r="T31">
        <v>135.09520000000001</v>
      </c>
    </row>
    <row r="32" spans="1:20" x14ac:dyDescent="0.25">
      <c r="A32">
        <v>25</v>
      </c>
      <c r="B32" t="s">
        <v>90</v>
      </c>
      <c r="C32">
        <v>0</v>
      </c>
      <c r="D32">
        <v>1</v>
      </c>
      <c r="E32">
        <v>0</v>
      </c>
      <c r="F32">
        <v>4</v>
      </c>
      <c r="G32">
        <v>1</v>
      </c>
      <c r="H32">
        <v>0</v>
      </c>
      <c r="I32">
        <v>0</v>
      </c>
      <c r="J32">
        <v>3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1</v>
      </c>
      <c r="S32">
        <v>11</v>
      </c>
      <c r="T32">
        <v>136.524</v>
      </c>
    </row>
    <row r="33" spans="1:20" x14ac:dyDescent="0.25">
      <c r="A33">
        <v>26</v>
      </c>
      <c r="B33" t="s">
        <v>91</v>
      </c>
      <c r="C33">
        <v>0</v>
      </c>
      <c r="D33">
        <v>1</v>
      </c>
      <c r="E33">
        <v>0</v>
      </c>
      <c r="F33">
        <v>4</v>
      </c>
      <c r="G33">
        <v>1</v>
      </c>
      <c r="H33">
        <v>0</v>
      </c>
      <c r="I33">
        <v>0</v>
      </c>
      <c r="J33">
        <v>3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1</v>
      </c>
      <c r="S33">
        <v>11</v>
      </c>
      <c r="T33">
        <v>138.57740000000001</v>
      </c>
    </row>
    <row r="34" spans="1:20" x14ac:dyDescent="0.25">
      <c r="A34">
        <v>27</v>
      </c>
      <c r="B34" t="s">
        <v>92</v>
      </c>
      <c r="C34">
        <v>0</v>
      </c>
      <c r="D34">
        <v>1</v>
      </c>
      <c r="E34">
        <v>0</v>
      </c>
      <c r="F34">
        <v>4</v>
      </c>
      <c r="G34">
        <v>1</v>
      </c>
      <c r="H34">
        <v>0</v>
      </c>
      <c r="I34">
        <v>0</v>
      </c>
      <c r="J34">
        <v>3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1</v>
      </c>
      <c r="S34">
        <v>11</v>
      </c>
      <c r="T34">
        <v>132.6207</v>
      </c>
    </row>
    <row r="35" spans="1:20" x14ac:dyDescent="0.25">
      <c r="A35">
        <v>28</v>
      </c>
      <c r="B35" t="s">
        <v>93</v>
      </c>
      <c r="C35">
        <v>0</v>
      </c>
      <c r="D35">
        <v>1</v>
      </c>
      <c r="E35">
        <v>0</v>
      </c>
      <c r="F35">
        <v>4</v>
      </c>
      <c r="G35">
        <v>1</v>
      </c>
      <c r="H35">
        <v>0</v>
      </c>
      <c r="I35">
        <v>0</v>
      </c>
      <c r="J35">
        <v>3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1</v>
      </c>
      <c r="S35">
        <v>11</v>
      </c>
      <c r="T35">
        <v>131.74700000000001</v>
      </c>
    </row>
    <row r="36" spans="1:20" x14ac:dyDescent="0.25">
      <c r="A36">
        <v>29</v>
      </c>
      <c r="B36" t="s">
        <v>94</v>
      </c>
      <c r="C36">
        <v>0</v>
      </c>
      <c r="D36">
        <v>0</v>
      </c>
      <c r="E36">
        <v>0</v>
      </c>
      <c r="F36">
        <v>4</v>
      </c>
      <c r="G36">
        <v>1</v>
      </c>
      <c r="H36">
        <v>0</v>
      </c>
      <c r="I36">
        <v>0</v>
      </c>
      <c r="J36">
        <v>3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1</v>
      </c>
      <c r="R36">
        <v>1</v>
      </c>
      <c r="S36">
        <v>11</v>
      </c>
      <c r="T36">
        <v>117.5273</v>
      </c>
    </row>
    <row r="37" spans="1:20" x14ac:dyDescent="0.25">
      <c r="A37">
        <v>30</v>
      </c>
      <c r="B37" t="s">
        <v>95</v>
      </c>
      <c r="C37">
        <v>0</v>
      </c>
      <c r="D37">
        <v>0</v>
      </c>
      <c r="E37">
        <v>0</v>
      </c>
      <c r="F37">
        <v>4</v>
      </c>
      <c r="G37">
        <v>1</v>
      </c>
      <c r="H37">
        <v>0</v>
      </c>
      <c r="I37">
        <v>0</v>
      </c>
      <c r="J37">
        <v>3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1</v>
      </c>
      <c r="R37">
        <v>1</v>
      </c>
      <c r="S37">
        <v>11</v>
      </c>
      <c r="T37">
        <v>124.976</v>
      </c>
    </row>
    <row r="38" spans="1:20" x14ac:dyDescent="0.25">
      <c r="A38">
        <v>31</v>
      </c>
      <c r="B38" t="s">
        <v>96</v>
      </c>
      <c r="C38">
        <v>0</v>
      </c>
      <c r="D38">
        <v>0</v>
      </c>
      <c r="E38">
        <v>0</v>
      </c>
      <c r="F38">
        <v>4</v>
      </c>
      <c r="G38">
        <v>1</v>
      </c>
      <c r="H38">
        <v>0</v>
      </c>
      <c r="I38">
        <v>0</v>
      </c>
      <c r="J38">
        <v>3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1</v>
      </c>
      <c r="R38">
        <v>1</v>
      </c>
      <c r="S38">
        <v>11</v>
      </c>
      <c r="T38">
        <v>125.8944</v>
      </c>
    </row>
    <row r="39" spans="1:20" x14ac:dyDescent="0.25">
      <c r="A39">
        <v>32</v>
      </c>
      <c r="B39" t="s">
        <v>97</v>
      </c>
      <c r="C39">
        <v>0</v>
      </c>
      <c r="D39">
        <v>0</v>
      </c>
      <c r="E39">
        <v>0</v>
      </c>
      <c r="F39">
        <v>4</v>
      </c>
      <c r="G39">
        <v>1</v>
      </c>
      <c r="H39">
        <v>0</v>
      </c>
      <c r="I39">
        <v>0</v>
      </c>
      <c r="J39">
        <v>3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1</v>
      </c>
      <c r="R39">
        <v>1</v>
      </c>
      <c r="S39">
        <v>11</v>
      </c>
      <c r="T39">
        <v>126.6373</v>
      </c>
    </row>
    <row r="40" spans="1:20" x14ac:dyDescent="0.25">
      <c r="A40">
        <v>33</v>
      </c>
      <c r="B40" t="s">
        <v>98</v>
      </c>
      <c r="C40">
        <v>1</v>
      </c>
      <c r="D40">
        <v>1</v>
      </c>
      <c r="E40">
        <v>0</v>
      </c>
      <c r="F40">
        <v>4</v>
      </c>
      <c r="G40">
        <v>1</v>
      </c>
      <c r="H40">
        <v>0</v>
      </c>
      <c r="I40">
        <v>0</v>
      </c>
      <c r="J40">
        <v>0</v>
      </c>
      <c r="K40">
        <v>4</v>
      </c>
      <c r="L40">
        <v>0</v>
      </c>
      <c r="M40">
        <v>1</v>
      </c>
      <c r="N40">
        <v>0</v>
      </c>
      <c r="O40">
        <v>1</v>
      </c>
      <c r="P40">
        <v>0</v>
      </c>
      <c r="Q40">
        <v>0</v>
      </c>
      <c r="R40">
        <v>2</v>
      </c>
      <c r="S40">
        <v>15</v>
      </c>
      <c r="T40">
        <v>136.5401</v>
      </c>
    </row>
    <row r="41" spans="1:20" x14ac:dyDescent="0.25">
      <c r="A41">
        <v>34</v>
      </c>
      <c r="B41" t="s">
        <v>100</v>
      </c>
      <c r="C41">
        <v>1</v>
      </c>
      <c r="D41">
        <v>1</v>
      </c>
      <c r="E41">
        <v>0</v>
      </c>
      <c r="F41">
        <v>4</v>
      </c>
      <c r="G41">
        <v>1</v>
      </c>
      <c r="H41">
        <v>0</v>
      </c>
      <c r="I41">
        <v>0</v>
      </c>
      <c r="J41">
        <v>0</v>
      </c>
      <c r="K41">
        <v>4</v>
      </c>
      <c r="L41">
        <v>0</v>
      </c>
      <c r="M41">
        <v>1</v>
      </c>
      <c r="N41">
        <v>0</v>
      </c>
      <c r="O41">
        <v>1</v>
      </c>
      <c r="P41">
        <v>0</v>
      </c>
      <c r="Q41">
        <v>0</v>
      </c>
      <c r="R41">
        <v>2</v>
      </c>
      <c r="S41">
        <v>15</v>
      </c>
      <c r="T41">
        <v>165.6454</v>
      </c>
    </row>
    <row r="42" spans="1:20" x14ac:dyDescent="0.25">
      <c r="A42">
        <v>35</v>
      </c>
      <c r="B42" t="s">
        <v>101</v>
      </c>
      <c r="C42">
        <v>1</v>
      </c>
      <c r="D42">
        <v>1</v>
      </c>
      <c r="E42">
        <v>0</v>
      </c>
      <c r="F42">
        <v>4</v>
      </c>
      <c r="G42">
        <v>1</v>
      </c>
      <c r="H42">
        <v>0</v>
      </c>
      <c r="I42">
        <v>0</v>
      </c>
      <c r="J42">
        <v>0</v>
      </c>
      <c r="K42">
        <v>4</v>
      </c>
      <c r="L42">
        <v>0</v>
      </c>
      <c r="M42">
        <v>1</v>
      </c>
      <c r="N42">
        <v>0</v>
      </c>
      <c r="O42">
        <v>1</v>
      </c>
      <c r="P42">
        <v>0</v>
      </c>
      <c r="Q42">
        <v>0</v>
      </c>
      <c r="R42">
        <v>2</v>
      </c>
      <c r="S42">
        <v>15</v>
      </c>
      <c r="T42">
        <v>164.3648</v>
      </c>
    </row>
    <row r="43" spans="1:20" x14ac:dyDescent="0.25">
      <c r="A43">
        <v>36</v>
      </c>
      <c r="B43" t="s">
        <v>102</v>
      </c>
      <c r="C43">
        <v>1</v>
      </c>
      <c r="D43">
        <v>1</v>
      </c>
      <c r="E43">
        <v>0</v>
      </c>
      <c r="F43">
        <v>4</v>
      </c>
      <c r="G43">
        <v>1</v>
      </c>
      <c r="H43">
        <v>0</v>
      </c>
      <c r="I43">
        <v>0</v>
      </c>
      <c r="J43">
        <v>0</v>
      </c>
      <c r="K43">
        <v>4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2</v>
      </c>
      <c r="S43">
        <v>15</v>
      </c>
      <c r="T43">
        <v>193.48699999999999</v>
      </c>
    </row>
    <row r="44" spans="1:20" x14ac:dyDescent="0.25">
      <c r="A44">
        <v>37</v>
      </c>
      <c r="B44" t="s">
        <v>103</v>
      </c>
      <c r="C44">
        <v>0</v>
      </c>
      <c r="D44">
        <v>1</v>
      </c>
      <c r="E44">
        <v>0</v>
      </c>
      <c r="F44">
        <v>4</v>
      </c>
      <c r="G44">
        <v>1</v>
      </c>
      <c r="H44">
        <v>0</v>
      </c>
      <c r="I44">
        <v>1</v>
      </c>
      <c r="J44">
        <v>0</v>
      </c>
      <c r="K44">
        <v>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</v>
      </c>
      <c r="S44">
        <v>13</v>
      </c>
      <c r="T44">
        <v>214.05430000000001</v>
      </c>
    </row>
    <row r="45" spans="1:20" x14ac:dyDescent="0.25">
      <c r="A45">
        <v>38</v>
      </c>
      <c r="B45" t="s">
        <v>104</v>
      </c>
      <c r="C45">
        <v>0</v>
      </c>
      <c r="D45">
        <v>1</v>
      </c>
      <c r="E45">
        <v>0</v>
      </c>
      <c r="F45">
        <v>4</v>
      </c>
      <c r="G45">
        <v>1</v>
      </c>
      <c r="H45">
        <v>0</v>
      </c>
      <c r="I45">
        <v>1</v>
      </c>
      <c r="J45">
        <v>0</v>
      </c>
      <c r="K45">
        <v>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</v>
      </c>
      <c r="S45">
        <v>13</v>
      </c>
      <c r="T45">
        <v>195.22569999999999</v>
      </c>
    </row>
    <row r="46" spans="1:20" x14ac:dyDescent="0.25">
      <c r="A46">
        <v>39</v>
      </c>
      <c r="B46" t="s">
        <v>105</v>
      </c>
      <c r="C46">
        <v>0</v>
      </c>
      <c r="D46">
        <v>1</v>
      </c>
      <c r="E46">
        <v>0</v>
      </c>
      <c r="F46">
        <v>4</v>
      </c>
      <c r="G46">
        <v>1</v>
      </c>
      <c r="H46">
        <v>0</v>
      </c>
      <c r="I46">
        <v>1</v>
      </c>
      <c r="J46">
        <v>0</v>
      </c>
      <c r="K46">
        <v>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</v>
      </c>
      <c r="S46">
        <v>13</v>
      </c>
      <c r="T46">
        <v>180.7927</v>
      </c>
    </row>
    <row r="47" spans="1:20" x14ac:dyDescent="0.25">
      <c r="A47">
        <v>40</v>
      </c>
      <c r="B47" t="s">
        <v>106</v>
      </c>
      <c r="C47">
        <v>0</v>
      </c>
      <c r="D47">
        <v>1</v>
      </c>
      <c r="E47">
        <v>0</v>
      </c>
      <c r="F47">
        <v>4</v>
      </c>
      <c r="G47">
        <v>1</v>
      </c>
      <c r="H47">
        <v>0</v>
      </c>
      <c r="I47">
        <v>1</v>
      </c>
      <c r="J47">
        <v>0</v>
      </c>
      <c r="K47">
        <v>4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</v>
      </c>
      <c r="S47">
        <v>13</v>
      </c>
      <c r="T47">
        <v>186.3424</v>
      </c>
    </row>
    <row r="48" spans="1:20" x14ac:dyDescent="0.25">
      <c r="A48">
        <v>41</v>
      </c>
      <c r="B48" t="s">
        <v>107</v>
      </c>
      <c r="C48">
        <v>2</v>
      </c>
      <c r="D48">
        <v>0</v>
      </c>
      <c r="E48">
        <v>0</v>
      </c>
      <c r="F48">
        <v>4</v>
      </c>
      <c r="G48">
        <v>1</v>
      </c>
      <c r="H48">
        <v>0</v>
      </c>
      <c r="I48">
        <v>1</v>
      </c>
      <c r="J48">
        <v>0</v>
      </c>
      <c r="K48">
        <v>3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12</v>
      </c>
      <c r="T48">
        <v>159.38550000000001</v>
      </c>
    </row>
    <row r="49" spans="1:20" x14ac:dyDescent="0.25">
      <c r="A49">
        <v>42</v>
      </c>
      <c r="B49" t="s">
        <v>108</v>
      </c>
      <c r="C49">
        <v>2</v>
      </c>
      <c r="D49">
        <v>0</v>
      </c>
      <c r="E49">
        <v>0</v>
      </c>
      <c r="F49">
        <v>4</v>
      </c>
      <c r="G49">
        <v>1</v>
      </c>
      <c r="H49">
        <v>0</v>
      </c>
      <c r="I49">
        <v>1</v>
      </c>
      <c r="J49">
        <v>0</v>
      </c>
      <c r="K49">
        <v>3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12</v>
      </c>
      <c r="T49">
        <v>142.6319</v>
      </c>
    </row>
    <row r="50" spans="1:20" x14ac:dyDescent="0.25">
      <c r="A50">
        <v>43</v>
      </c>
      <c r="B50" t="s">
        <v>109</v>
      </c>
      <c r="C50">
        <v>2</v>
      </c>
      <c r="D50">
        <v>0</v>
      </c>
      <c r="E50">
        <v>0</v>
      </c>
      <c r="F50">
        <v>4</v>
      </c>
      <c r="G50">
        <v>1</v>
      </c>
      <c r="H50">
        <v>0</v>
      </c>
      <c r="I50">
        <v>1</v>
      </c>
      <c r="J50">
        <v>0</v>
      </c>
      <c r="K50">
        <v>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12</v>
      </c>
      <c r="T50">
        <v>141.07390000000001</v>
      </c>
    </row>
    <row r="51" spans="1:20" x14ac:dyDescent="0.25">
      <c r="A51">
        <v>44</v>
      </c>
      <c r="B51" t="s">
        <v>110</v>
      </c>
      <c r="C51">
        <v>2</v>
      </c>
      <c r="D51">
        <v>0</v>
      </c>
      <c r="E51">
        <v>0</v>
      </c>
      <c r="F51">
        <v>4</v>
      </c>
      <c r="G51">
        <v>1</v>
      </c>
      <c r="H51">
        <v>0</v>
      </c>
      <c r="I51">
        <v>1</v>
      </c>
      <c r="J51">
        <v>0</v>
      </c>
      <c r="K51">
        <v>3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12</v>
      </c>
      <c r="T51">
        <v>125.9691</v>
      </c>
    </row>
    <row r="52" spans="1:20" x14ac:dyDescent="0.25">
      <c r="A52">
        <v>45</v>
      </c>
      <c r="B52" t="s">
        <v>111</v>
      </c>
      <c r="C52">
        <v>2</v>
      </c>
      <c r="D52">
        <v>0</v>
      </c>
      <c r="E52">
        <v>0</v>
      </c>
      <c r="F52">
        <v>4</v>
      </c>
      <c r="G52">
        <v>1</v>
      </c>
      <c r="H52">
        <v>0</v>
      </c>
      <c r="I52">
        <v>0</v>
      </c>
      <c r="J52">
        <v>0</v>
      </c>
      <c r="K52">
        <v>3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11</v>
      </c>
      <c r="T52">
        <v>119.836</v>
      </c>
    </row>
    <row r="53" spans="1:20" x14ac:dyDescent="0.25">
      <c r="A53">
        <v>46</v>
      </c>
      <c r="B53" t="s">
        <v>113</v>
      </c>
      <c r="C53">
        <v>2</v>
      </c>
      <c r="D53">
        <v>0</v>
      </c>
      <c r="E53">
        <v>0</v>
      </c>
      <c r="F53">
        <v>4</v>
      </c>
      <c r="G53">
        <v>1</v>
      </c>
      <c r="H53">
        <v>0</v>
      </c>
      <c r="I53">
        <v>0</v>
      </c>
      <c r="J53">
        <v>0</v>
      </c>
      <c r="K53">
        <v>3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11</v>
      </c>
      <c r="T53">
        <v>122.7804</v>
      </c>
    </row>
    <row r="54" spans="1:20" x14ac:dyDescent="0.25">
      <c r="A54">
        <v>47</v>
      </c>
      <c r="B54" t="s">
        <v>114</v>
      </c>
      <c r="C54">
        <v>2</v>
      </c>
      <c r="D54">
        <v>0</v>
      </c>
      <c r="E54">
        <v>0</v>
      </c>
      <c r="F54">
        <v>4</v>
      </c>
      <c r="G54">
        <v>1</v>
      </c>
      <c r="H54">
        <v>0</v>
      </c>
      <c r="I54">
        <v>0</v>
      </c>
      <c r="J54">
        <v>0</v>
      </c>
      <c r="K54">
        <v>3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11</v>
      </c>
      <c r="T54">
        <v>120.4956</v>
      </c>
    </row>
    <row r="55" spans="1:20" x14ac:dyDescent="0.25">
      <c r="A55">
        <v>48</v>
      </c>
      <c r="B55" t="s">
        <v>115</v>
      </c>
      <c r="C55">
        <v>2</v>
      </c>
      <c r="D55">
        <v>0</v>
      </c>
      <c r="E55">
        <v>0</v>
      </c>
      <c r="F55">
        <v>4</v>
      </c>
      <c r="G55">
        <v>1</v>
      </c>
      <c r="H55">
        <v>0</v>
      </c>
      <c r="I55">
        <v>0</v>
      </c>
      <c r="J55">
        <v>0</v>
      </c>
      <c r="K55">
        <v>3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11</v>
      </c>
      <c r="T55">
        <v>107.0124</v>
      </c>
    </row>
    <row r="56" spans="1:20" x14ac:dyDescent="0.25">
      <c r="A56">
        <v>49</v>
      </c>
      <c r="B56" t="s">
        <v>116</v>
      </c>
      <c r="C56">
        <v>2</v>
      </c>
      <c r="D56">
        <v>0</v>
      </c>
      <c r="E56">
        <v>0</v>
      </c>
      <c r="F56">
        <v>4</v>
      </c>
      <c r="G56">
        <v>1</v>
      </c>
      <c r="H56">
        <v>0</v>
      </c>
      <c r="I56">
        <v>0</v>
      </c>
      <c r="J56">
        <v>0</v>
      </c>
      <c r="K56">
        <v>2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1</v>
      </c>
      <c r="S56">
        <v>11</v>
      </c>
      <c r="T56">
        <v>108.58620000000001</v>
      </c>
    </row>
    <row r="57" spans="1:20" x14ac:dyDescent="0.25">
      <c r="A57">
        <v>50</v>
      </c>
      <c r="B57" t="s">
        <v>117</v>
      </c>
      <c r="C57">
        <v>2</v>
      </c>
      <c r="D57">
        <v>0</v>
      </c>
      <c r="E57">
        <v>0</v>
      </c>
      <c r="F57">
        <v>4</v>
      </c>
      <c r="G57">
        <v>1</v>
      </c>
      <c r="H57">
        <v>0</v>
      </c>
      <c r="I57">
        <v>0</v>
      </c>
      <c r="J57">
        <v>0</v>
      </c>
      <c r="K57">
        <v>2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1</v>
      </c>
      <c r="S57">
        <v>11</v>
      </c>
      <c r="T57">
        <v>106.8557</v>
      </c>
    </row>
    <row r="58" spans="1:20" x14ac:dyDescent="0.25">
      <c r="A58">
        <v>51</v>
      </c>
      <c r="B58" t="s">
        <v>118</v>
      </c>
      <c r="C58">
        <v>2</v>
      </c>
      <c r="D58">
        <v>0</v>
      </c>
      <c r="E58">
        <v>0</v>
      </c>
      <c r="F58">
        <v>4</v>
      </c>
      <c r="G58">
        <v>1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1</v>
      </c>
      <c r="S58">
        <v>11</v>
      </c>
      <c r="T58">
        <v>110.7484</v>
      </c>
    </row>
    <row r="59" spans="1:20" x14ac:dyDescent="0.25">
      <c r="A59">
        <v>52</v>
      </c>
      <c r="B59" t="s">
        <v>119</v>
      </c>
      <c r="C59">
        <v>2</v>
      </c>
      <c r="D59">
        <v>0</v>
      </c>
      <c r="E59">
        <v>0</v>
      </c>
      <c r="F59">
        <v>4</v>
      </c>
      <c r="G59">
        <v>1</v>
      </c>
      <c r="H59">
        <v>0</v>
      </c>
      <c r="I59">
        <v>0</v>
      </c>
      <c r="J59">
        <v>0</v>
      </c>
      <c r="K59">
        <v>2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1</v>
      </c>
      <c r="S59">
        <v>11</v>
      </c>
      <c r="T59">
        <v>115.4303</v>
      </c>
    </row>
    <row r="60" spans="1:20" x14ac:dyDescent="0.25">
      <c r="A60">
        <v>53</v>
      </c>
      <c r="B60" t="s">
        <v>120</v>
      </c>
      <c r="C60">
        <v>1</v>
      </c>
      <c r="D60">
        <v>0</v>
      </c>
      <c r="E60">
        <v>0</v>
      </c>
      <c r="F60">
        <v>4</v>
      </c>
      <c r="G60">
        <v>1</v>
      </c>
      <c r="H60">
        <v>0</v>
      </c>
      <c r="I60">
        <v>0</v>
      </c>
      <c r="J60">
        <v>0</v>
      </c>
      <c r="K60">
        <v>2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1</v>
      </c>
      <c r="S60">
        <v>10</v>
      </c>
      <c r="T60">
        <v>112.1987</v>
      </c>
    </row>
    <row r="61" spans="1:20" x14ac:dyDescent="0.25">
      <c r="A61">
        <v>54</v>
      </c>
      <c r="B61" t="s">
        <v>121</v>
      </c>
      <c r="C61">
        <v>1</v>
      </c>
      <c r="D61">
        <v>0</v>
      </c>
      <c r="E61">
        <v>0</v>
      </c>
      <c r="F61">
        <v>4</v>
      </c>
      <c r="G61">
        <v>1</v>
      </c>
      <c r="H61">
        <v>0</v>
      </c>
      <c r="I61">
        <v>0</v>
      </c>
      <c r="J61">
        <v>0</v>
      </c>
      <c r="K61">
        <v>2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1</v>
      </c>
      <c r="S61">
        <v>10</v>
      </c>
      <c r="T61">
        <v>118.78749999999999</v>
      </c>
    </row>
    <row r="62" spans="1:20" x14ac:dyDescent="0.25">
      <c r="A62">
        <v>55</v>
      </c>
      <c r="B62" t="s">
        <v>122</v>
      </c>
      <c r="C62">
        <v>1</v>
      </c>
      <c r="D62">
        <v>0</v>
      </c>
      <c r="E62">
        <v>0</v>
      </c>
      <c r="F62">
        <v>4</v>
      </c>
      <c r="G62">
        <v>1</v>
      </c>
      <c r="H62">
        <v>0</v>
      </c>
      <c r="I62">
        <v>0</v>
      </c>
      <c r="J62">
        <v>0</v>
      </c>
      <c r="K62">
        <v>2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10</v>
      </c>
      <c r="T62">
        <v>117.55159999999999</v>
      </c>
    </row>
    <row r="63" spans="1:20" x14ac:dyDescent="0.25">
      <c r="A63">
        <v>56</v>
      </c>
      <c r="B63" t="s">
        <v>123</v>
      </c>
      <c r="C63">
        <v>1</v>
      </c>
      <c r="D63">
        <v>0</v>
      </c>
      <c r="E63">
        <v>0</v>
      </c>
      <c r="F63">
        <v>4</v>
      </c>
      <c r="G63">
        <v>1</v>
      </c>
      <c r="H63">
        <v>0</v>
      </c>
      <c r="I63">
        <v>0</v>
      </c>
      <c r="J63">
        <v>0</v>
      </c>
      <c r="K63">
        <v>2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1</v>
      </c>
      <c r="S63">
        <v>10</v>
      </c>
      <c r="T63">
        <v>120.4096</v>
      </c>
    </row>
    <row r="64" spans="1:20" x14ac:dyDescent="0.25">
      <c r="A64">
        <v>57</v>
      </c>
      <c r="B64" t="s">
        <v>124</v>
      </c>
      <c r="C64">
        <v>0</v>
      </c>
      <c r="D64">
        <v>1</v>
      </c>
      <c r="E64">
        <v>0</v>
      </c>
      <c r="F64">
        <v>4</v>
      </c>
      <c r="G64">
        <v>1</v>
      </c>
      <c r="H64">
        <v>0</v>
      </c>
      <c r="I64">
        <v>0</v>
      </c>
      <c r="J64">
        <v>0</v>
      </c>
      <c r="K64">
        <v>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10</v>
      </c>
      <c r="T64">
        <v>123.9903</v>
      </c>
    </row>
    <row r="65" spans="1:20" x14ac:dyDescent="0.25">
      <c r="A65">
        <v>58</v>
      </c>
      <c r="B65" t="s">
        <v>126</v>
      </c>
      <c r="C65">
        <v>0</v>
      </c>
      <c r="D65">
        <v>1</v>
      </c>
      <c r="E65">
        <v>0</v>
      </c>
      <c r="F65">
        <v>4</v>
      </c>
      <c r="G65">
        <v>1</v>
      </c>
      <c r="H65">
        <v>0</v>
      </c>
      <c r="I65">
        <v>0</v>
      </c>
      <c r="J65">
        <v>0</v>
      </c>
      <c r="K65">
        <v>3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10</v>
      </c>
      <c r="T65">
        <v>130.1395</v>
      </c>
    </row>
    <row r="66" spans="1:20" x14ac:dyDescent="0.25">
      <c r="A66">
        <v>59</v>
      </c>
      <c r="B66" t="s">
        <v>127</v>
      </c>
      <c r="C66">
        <v>0</v>
      </c>
      <c r="D66">
        <v>1</v>
      </c>
      <c r="E66">
        <v>0</v>
      </c>
      <c r="F66">
        <v>4</v>
      </c>
      <c r="G66">
        <v>1</v>
      </c>
      <c r="H66">
        <v>0</v>
      </c>
      <c r="I66">
        <v>0</v>
      </c>
      <c r="J66">
        <v>0</v>
      </c>
      <c r="K66">
        <v>3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10</v>
      </c>
      <c r="T66">
        <v>143.49180000000001</v>
      </c>
    </row>
    <row r="67" spans="1:20" x14ac:dyDescent="0.25">
      <c r="A67">
        <v>60</v>
      </c>
      <c r="B67" t="s">
        <v>128</v>
      </c>
      <c r="C67">
        <v>0</v>
      </c>
      <c r="D67">
        <v>1</v>
      </c>
      <c r="E67">
        <v>0</v>
      </c>
      <c r="F67">
        <v>4</v>
      </c>
      <c r="G67">
        <v>1</v>
      </c>
      <c r="H67">
        <v>0</v>
      </c>
      <c r="I67">
        <v>0</v>
      </c>
      <c r="J67">
        <v>0</v>
      </c>
      <c r="K67">
        <v>3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10</v>
      </c>
      <c r="T67">
        <v>143.68549999999999</v>
      </c>
    </row>
    <row r="68" spans="1:20" x14ac:dyDescent="0.25">
      <c r="A68">
        <v>61</v>
      </c>
      <c r="B68" t="s">
        <v>129</v>
      </c>
      <c r="C68">
        <v>0</v>
      </c>
      <c r="D68">
        <v>0</v>
      </c>
      <c r="E68">
        <v>0</v>
      </c>
      <c r="F68">
        <v>4</v>
      </c>
      <c r="G68">
        <v>1</v>
      </c>
      <c r="H68">
        <v>0</v>
      </c>
      <c r="I68">
        <v>0</v>
      </c>
      <c r="J68">
        <v>0</v>
      </c>
      <c r="K68">
        <v>3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9</v>
      </c>
      <c r="T68">
        <v>148.49979999999999</v>
      </c>
    </row>
    <row r="69" spans="1:20" x14ac:dyDescent="0.25">
      <c r="A69">
        <v>62</v>
      </c>
      <c r="B69" t="s">
        <v>130</v>
      </c>
      <c r="C69">
        <v>0</v>
      </c>
      <c r="D69">
        <v>0</v>
      </c>
      <c r="E69">
        <v>0</v>
      </c>
      <c r="F69">
        <v>4</v>
      </c>
      <c r="G69">
        <v>1</v>
      </c>
      <c r="H69">
        <v>0</v>
      </c>
      <c r="I69">
        <v>0</v>
      </c>
      <c r="J69">
        <v>0</v>
      </c>
      <c r="K69">
        <v>3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9</v>
      </c>
      <c r="T69">
        <v>145.7389</v>
      </c>
    </row>
    <row r="70" spans="1:20" x14ac:dyDescent="0.25">
      <c r="A70">
        <v>63</v>
      </c>
      <c r="B70" t="s">
        <v>131</v>
      </c>
      <c r="C70">
        <v>0</v>
      </c>
      <c r="D70">
        <v>0</v>
      </c>
      <c r="E70">
        <v>0</v>
      </c>
      <c r="F70">
        <v>4</v>
      </c>
      <c r="G70">
        <v>1</v>
      </c>
      <c r="H70">
        <v>0</v>
      </c>
      <c r="I70">
        <v>0</v>
      </c>
      <c r="J70">
        <v>0</v>
      </c>
      <c r="K70">
        <v>3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9</v>
      </c>
      <c r="T70">
        <v>148.9135</v>
      </c>
    </row>
    <row r="71" spans="1:20" x14ac:dyDescent="0.25">
      <c r="A71">
        <v>64</v>
      </c>
      <c r="B71" t="s">
        <v>132</v>
      </c>
      <c r="C71">
        <v>0</v>
      </c>
      <c r="D71">
        <v>0</v>
      </c>
      <c r="E71">
        <v>0</v>
      </c>
      <c r="F71">
        <v>4</v>
      </c>
      <c r="G71">
        <v>1</v>
      </c>
      <c r="H71">
        <v>0</v>
      </c>
      <c r="I71">
        <v>0</v>
      </c>
      <c r="J71">
        <v>0</v>
      </c>
      <c r="K71">
        <v>3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9</v>
      </c>
      <c r="T71">
        <v>128.5968</v>
      </c>
    </row>
    <row r="72" spans="1:20" x14ac:dyDescent="0.25">
      <c r="A72">
        <v>65</v>
      </c>
      <c r="B72" t="s">
        <v>133</v>
      </c>
      <c r="C72">
        <v>0</v>
      </c>
      <c r="D72">
        <v>0</v>
      </c>
      <c r="E72">
        <v>0</v>
      </c>
      <c r="F72">
        <v>3</v>
      </c>
      <c r="G72">
        <v>1</v>
      </c>
      <c r="H72">
        <v>0</v>
      </c>
      <c r="I72">
        <v>0</v>
      </c>
      <c r="J72">
        <v>0</v>
      </c>
      <c r="K72">
        <v>3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8</v>
      </c>
      <c r="T72">
        <v>116.8284</v>
      </c>
    </row>
    <row r="73" spans="1:20" x14ac:dyDescent="0.25">
      <c r="A73">
        <v>66</v>
      </c>
      <c r="B73" t="s">
        <v>134</v>
      </c>
      <c r="C73">
        <v>0</v>
      </c>
      <c r="D73">
        <v>0</v>
      </c>
      <c r="E73">
        <v>0</v>
      </c>
      <c r="F73">
        <v>3</v>
      </c>
      <c r="G73">
        <v>1</v>
      </c>
      <c r="H73">
        <v>0</v>
      </c>
      <c r="I73">
        <v>0</v>
      </c>
      <c r="J73">
        <v>0</v>
      </c>
      <c r="K73">
        <v>3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8</v>
      </c>
      <c r="T73">
        <v>115.1403</v>
      </c>
    </row>
    <row r="74" spans="1:20" x14ac:dyDescent="0.25">
      <c r="A74">
        <v>67</v>
      </c>
      <c r="B74" t="s">
        <v>135</v>
      </c>
      <c r="C74">
        <v>0</v>
      </c>
      <c r="D74">
        <v>0</v>
      </c>
      <c r="E74">
        <v>0</v>
      </c>
      <c r="F74">
        <v>3</v>
      </c>
      <c r="G74">
        <v>1</v>
      </c>
      <c r="H74">
        <v>0</v>
      </c>
      <c r="I74">
        <v>0</v>
      </c>
      <c r="J74">
        <v>0</v>
      </c>
      <c r="K74">
        <v>3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8</v>
      </c>
      <c r="T74">
        <v>101.2152</v>
      </c>
    </row>
    <row r="75" spans="1:20" x14ac:dyDescent="0.25">
      <c r="A75">
        <v>68</v>
      </c>
      <c r="B75" t="s">
        <v>136</v>
      </c>
      <c r="C75">
        <v>0</v>
      </c>
      <c r="D75">
        <v>0</v>
      </c>
      <c r="E75">
        <v>0</v>
      </c>
      <c r="F75">
        <v>3</v>
      </c>
      <c r="G75">
        <v>1</v>
      </c>
      <c r="H75">
        <v>0</v>
      </c>
      <c r="I75">
        <v>0</v>
      </c>
      <c r="J75">
        <v>0</v>
      </c>
      <c r="K75">
        <v>3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8</v>
      </c>
      <c r="T75">
        <v>103.4776</v>
      </c>
    </row>
    <row r="76" spans="1:20" x14ac:dyDescent="0.25">
      <c r="A76">
        <v>69</v>
      </c>
      <c r="B76" t="s">
        <v>137</v>
      </c>
      <c r="C76">
        <v>0</v>
      </c>
      <c r="D76">
        <v>0</v>
      </c>
      <c r="E76">
        <v>0</v>
      </c>
      <c r="F76">
        <v>2</v>
      </c>
      <c r="G76">
        <v>1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4</v>
      </c>
      <c r="T76">
        <v>97.7256</v>
      </c>
    </row>
    <row r="77" spans="1:20" x14ac:dyDescent="0.25">
      <c r="A77">
        <v>70</v>
      </c>
      <c r="B77" t="s">
        <v>139</v>
      </c>
      <c r="C77">
        <v>0</v>
      </c>
      <c r="D77">
        <v>0</v>
      </c>
      <c r="E77">
        <v>0</v>
      </c>
      <c r="F77">
        <v>2</v>
      </c>
      <c r="G77">
        <v>1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4</v>
      </c>
      <c r="T77">
        <v>91.675799999999995</v>
      </c>
    </row>
    <row r="78" spans="1:20" x14ac:dyDescent="0.25">
      <c r="A78">
        <v>71</v>
      </c>
      <c r="B78" t="s">
        <v>140</v>
      </c>
      <c r="C78">
        <v>0</v>
      </c>
      <c r="D78">
        <v>0</v>
      </c>
      <c r="E78">
        <v>0</v>
      </c>
      <c r="F78">
        <v>2</v>
      </c>
      <c r="G78">
        <v>1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4</v>
      </c>
      <c r="T78">
        <v>77.741699999999994</v>
      </c>
    </row>
    <row r="79" spans="1:20" x14ac:dyDescent="0.25">
      <c r="A79">
        <v>72</v>
      </c>
      <c r="B79" t="s">
        <v>141</v>
      </c>
      <c r="C79">
        <v>0</v>
      </c>
      <c r="D79">
        <v>0</v>
      </c>
      <c r="E79">
        <v>0</v>
      </c>
      <c r="F79">
        <v>2</v>
      </c>
      <c r="G79">
        <v>1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4</v>
      </c>
      <c r="T79">
        <v>77.500500000000002</v>
      </c>
    </row>
    <row r="80" spans="1:20" x14ac:dyDescent="0.25">
      <c r="A80">
        <v>73</v>
      </c>
      <c r="B80" t="s">
        <v>142</v>
      </c>
      <c r="C80">
        <v>0</v>
      </c>
      <c r="D80">
        <v>0</v>
      </c>
      <c r="E80">
        <v>0</v>
      </c>
      <c r="F80">
        <v>2</v>
      </c>
      <c r="G80">
        <v>1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5</v>
      </c>
      <c r="T80">
        <v>72.320800000000006</v>
      </c>
    </row>
    <row r="81" spans="1:20" x14ac:dyDescent="0.25">
      <c r="A81">
        <v>74</v>
      </c>
      <c r="B81" t="s">
        <v>143</v>
      </c>
      <c r="C81">
        <v>0</v>
      </c>
      <c r="D81">
        <v>0</v>
      </c>
      <c r="E81">
        <v>0</v>
      </c>
      <c r="F81">
        <v>2</v>
      </c>
      <c r="G81">
        <v>1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v>5</v>
      </c>
      <c r="T81">
        <v>66.842600000000004</v>
      </c>
    </row>
    <row r="82" spans="1:20" x14ac:dyDescent="0.25">
      <c r="A82">
        <v>75</v>
      </c>
      <c r="B82" t="s">
        <v>144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4</v>
      </c>
      <c r="T82">
        <v>55.9589</v>
      </c>
    </row>
    <row r="83" spans="1:20" x14ac:dyDescent="0.25">
      <c r="A83">
        <v>76</v>
      </c>
      <c r="B83" t="s">
        <v>145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4</v>
      </c>
      <c r="T83">
        <v>55.914499999999997</v>
      </c>
    </row>
    <row r="84" spans="1:20" x14ac:dyDescent="0.25">
      <c r="A84">
        <v>77</v>
      </c>
      <c r="B84" t="s">
        <v>146</v>
      </c>
      <c r="C84">
        <v>0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1</v>
      </c>
      <c r="O84">
        <v>0</v>
      </c>
      <c r="P84">
        <v>0</v>
      </c>
      <c r="Q84">
        <v>1</v>
      </c>
      <c r="R84">
        <v>0</v>
      </c>
      <c r="S84">
        <v>5</v>
      </c>
      <c r="T84">
        <v>50.555799999999998</v>
      </c>
    </row>
    <row r="85" spans="1:20" x14ac:dyDescent="0.25">
      <c r="A85">
        <v>78</v>
      </c>
      <c r="B85" t="s">
        <v>147</v>
      </c>
      <c r="C85">
        <v>0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1</v>
      </c>
      <c r="O85">
        <v>0</v>
      </c>
      <c r="P85">
        <v>0</v>
      </c>
      <c r="Q85">
        <v>1</v>
      </c>
      <c r="R85">
        <v>0</v>
      </c>
      <c r="S85">
        <v>5</v>
      </c>
      <c r="T85">
        <v>41.599699999999999</v>
      </c>
    </row>
    <row r="86" spans="1:20" x14ac:dyDescent="0.25">
      <c r="A86">
        <v>79</v>
      </c>
      <c r="B86" t="s">
        <v>148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5</v>
      </c>
      <c r="T86">
        <v>39.833500000000001</v>
      </c>
    </row>
    <row r="87" spans="1:20" x14ac:dyDescent="0.25">
      <c r="A87">
        <v>80</v>
      </c>
      <c r="B87" t="s">
        <v>149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1</v>
      </c>
      <c r="O87">
        <v>0</v>
      </c>
      <c r="P87">
        <v>0</v>
      </c>
      <c r="Q87">
        <v>1</v>
      </c>
      <c r="R87">
        <v>0</v>
      </c>
      <c r="S87">
        <v>5</v>
      </c>
      <c r="T87">
        <v>34.731999999999999</v>
      </c>
    </row>
    <row r="88" spans="1:20" x14ac:dyDescent="0.25">
      <c r="A88">
        <v>81</v>
      </c>
      <c r="B88" t="s">
        <v>150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3</v>
      </c>
      <c r="T88">
        <v>22.966000000000001</v>
      </c>
    </row>
    <row r="89" spans="1:20" x14ac:dyDescent="0.25">
      <c r="A89">
        <v>82</v>
      </c>
      <c r="B89" t="s">
        <v>151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3</v>
      </c>
      <c r="T89">
        <v>21.903400000000001</v>
      </c>
    </row>
    <row r="90" spans="1:20" x14ac:dyDescent="0.25">
      <c r="A90">
        <v>83</v>
      </c>
      <c r="B90" t="s">
        <v>152</v>
      </c>
      <c r="C90">
        <v>0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3</v>
      </c>
      <c r="T90">
        <v>22.057700000000001</v>
      </c>
    </row>
    <row r="91" spans="1:20" x14ac:dyDescent="0.25">
      <c r="A91">
        <v>84</v>
      </c>
      <c r="B91" t="s">
        <v>153</v>
      </c>
      <c r="C91">
        <v>0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>
        <v>3</v>
      </c>
      <c r="T91">
        <v>11.911799999999999</v>
      </c>
    </row>
    <row r="92" spans="1:20" x14ac:dyDescent="0.25">
      <c r="A92">
        <v>85</v>
      </c>
      <c r="B92" t="s">
        <v>154</v>
      </c>
      <c r="C92">
        <v>0</v>
      </c>
      <c r="D92">
        <v>0</v>
      </c>
      <c r="E92">
        <v>3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0</v>
      </c>
      <c r="S92">
        <v>4</v>
      </c>
      <c r="T92">
        <v>0.29830000000000001</v>
      </c>
    </row>
    <row r="93" spans="1:20" x14ac:dyDescent="0.25">
      <c r="A93">
        <v>86</v>
      </c>
      <c r="B93" t="s">
        <v>155</v>
      </c>
      <c r="C93">
        <v>0</v>
      </c>
      <c r="D93">
        <v>0</v>
      </c>
      <c r="E93">
        <v>3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0</v>
      </c>
      <c r="S93">
        <v>4</v>
      </c>
      <c r="T93">
        <v>0</v>
      </c>
    </row>
    <row r="94" spans="1:20" x14ac:dyDescent="0.25">
      <c r="A94">
        <v>87</v>
      </c>
      <c r="B94" t="s">
        <v>156</v>
      </c>
      <c r="C94">
        <v>0</v>
      </c>
      <c r="D94">
        <v>0</v>
      </c>
      <c r="E94">
        <v>3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v>4</v>
      </c>
      <c r="T94">
        <v>0</v>
      </c>
    </row>
    <row r="95" spans="1:20" x14ac:dyDescent="0.25">
      <c r="A95">
        <v>88</v>
      </c>
      <c r="B95" t="s">
        <v>157</v>
      </c>
      <c r="C95">
        <v>0</v>
      </c>
      <c r="D95">
        <v>0</v>
      </c>
      <c r="E95">
        <v>3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>
        <v>4</v>
      </c>
      <c r="T95">
        <v>0</v>
      </c>
    </row>
    <row r="96" spans="1:20" x14ac:dyDescent="0.25">
      <c r="A96">
        <v>89</v>
      </c>
      <c r="B96" t="s">
        <v>158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 x14ac:dyDescent="0.25">
      <c r="A97">
        <v>90</v>
      </c>
      <c r="B97" t="s">
        <v>159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 x14ac:dyDescent="0.25">
      <c r="A98">
        <v>91</v>
      </c>
      <c r="B98" t="s">
        <v>160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 x14ac:dyDescent="0.25">
      <c r="A99">
        <v>92</v>
      </c>
      <c r="B99" t="s">
        <v>161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 x14ac:dyDescent="0.25">
      <c r="A100">
        <v>93</v>
      </c>
      <c r="B100" t="s">
        <v>162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 x14ac:dyDescent="0.25">
      <c r="A101">
        <v>94</v>
      </c>
      <c r="B101" t="s">
        <v>163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 x14ac:dyDescent="0.25">
      <c r="A102">
        <v>95</v>
      </c>
      <c r="B102" t="s">
        <v>164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 x14ac:dyDescent="0.25">
      <c r="A103">
        <v>96</v>
      </c>
      <c r="B103" t="s">
        <v>165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 x14ac:dyDescent="0.25">
      <c r="A104" s="3" t="s">
        <v>7</v>
      </c>
      <c r="B104" s="3"/>
      <c r="C104" s="3">
        <v>32</v>
      </c>
      <c r="D104" s="3">
        <v>20</v>
      </c>
      <c r="E104" s="3">
        <v>12</v>
      </c>
      <c r="F104" s="3">
        <v>246</v>
      </c>
      <c r="G104" s="3">
        <v>76</v>
      </c>
      <c r="H104" s="3">
        <v>0</v>
      </c>
      <c r="I104" s="3">
        <v>8</v>
      </c>
      <c r="J104" s="3">
        <v>56</v>
      </c>
      <c r="K104" s="3">
        <v>120</v>
      </c>
      <c r="L104" s="3">
        <v>0</v>
      </c>
      <c r="M104" s="3">
        <v>4</v>
      </c>
      <c r="N104" s="3">
        <v>4</v>
      </c>
      <c r="O104" s="3">
        <v>32</v>
      </c>
      <c r="P104" s="3">
        <v>12</v>
      </c>
      <c r="Q104" s="3">
        <v>40</v>
      </c>
      <c r="R104" s="3">
        <v>64</v>
      </c>
      <c r="S104" s="3">
        <v>726</v>
      </c>
      <c r="T104" s="3">
        <v>8303.0091999999986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21937-312E-4CBA-8C37-97D626E8B7AE}">
  <dimension ref="A5:AG104"/>
  <sheetViews>
    <sheetView workbookViewId="0">
      <selection activeCell="C1" sqref="C1:C1048576"/>
    </sheetView>
  </sheetViews>
  <sheetFormatPr defaultRowHeight="15" x14ac:dyDescent="0.25"/>
  <cols>
    <col min="1" max="1" width="9.28515625" customWidth="1"/>
    <col min="2" max="2" width="29.85546875" customWidth="1"/>
    <col min="3" max="3" width="10" customWidth="1"/>
    <col min="4" max="4" width="21.140625" customWidth="1"/>
    <col min="5" max="5" width="35.140625" customWidth="1"/>
    <col min="6" max="6" width="32.85546875" customWidth="1"/>
    <col min="7" max="7" width="21" customWidth="1"/>
    <col min="8" max="9" width="23.85546875" customWidth="1"/>
    <col min="10" max="10" width="31.85546875" customWidth="1"/>
    <col min="11" max="11" width="23.85546875" customWidth="1"/>
    <col min="12" max="12" width="37.42578125" customWidth="1"/>
    <col min="13" max="13" width="34.85546875" customWidth="1"/>
    <col min="14" max="14" width="20.28515625" customWidth="1"/>
    <col min="15" max="16" width="25.28515625" customWidth="1"/>
    <col min="17" max="17" width="26.85546875" customWidth="1"/>
    <col min="18" max="18" width="21.7109375" customWidth="1"/>
    <col min="19" max="19" width="27.85546875" customWidth="1"/>
    <col min="20" max="20" width="9.140625" customWidth="1"/>
    <col min="21" max="21" width="21.85546875" customWidth="1"/>
    <col min="22" max="22" width="27.7109375" bestFit="1" customWidth="1"/>
    <col min="23" max="23" width="9.140625" customWidth="1"/>
    <col min="25" max="25" width="23.7109375" bestFit="1" customWidth="1"/>
    <col min="26" max="26" width="10.28515625" bestFit="1" customWidth="1"/>
    <col min="27" max="27" width="42.85546875" bestFit="1" customWidth="1"/>
    <col min="28" max="28" width="36.140625" bestFit="1" customWidth="1"/>
    <col min="29" max="33" width="36.7109375" bestFit="1" customWidth="1"/>
  </cols>
  <sheetData>
    <row r="5" spans="1:33" x14ac:dyDescent="0.25">
      <c r="AB5" t="s">
        <v>186</v>
      </c>
      <c r="AC5" t="s">
        <v>188</v>
      </c>
      <c r="AD5" t="s">
        <v>190</v>
      </c>
      <c r="AE5" t="s">
        <v>192</v>
      </c>
      <c r="AF5" t="s">
        <v>194</v>
      </c>
      <c r="AG5" t="s">
        <v>196</v>
      </c>
    </row>
    <row r="6" spans="1:33" x14ac:dyDescent="0.25">
      <c r="D6" t="s">
        <v>166</v>
      </c>
      <c r="V6" t="s">
        <v>198</v>
      </c>
      <c r="AB6" t="s">
        <v>187</v>
      </c>
      <c r="AC6" t="s">
        <v>189</v>
      </c>
      <c r="AD6" t="s">
        <v>191</v>
      </c>
      <c r="AE6" t="s">
        <v>193</v>
      </c>
      <c r="AF6" t="s">
        <v>195</v>
      </c>
      <c r="AG6" t="s">
        <v>197</v>
      </c>
    </row>
    <row r="7" spans="1:33" x14ac:dyDescent="0.25">
      <c r="B7" t="s">
        <v>63</v>
      </c>
      <c r="C7" t="s">
        <v>64</v>
      </c>
      <c r="D7" t="s">
        <v>167</v>
      </c>
      <c r="E7" s="3" t="s">
        <v>181</v>
      </c>
      <c r="F7" s="3" t="s">
        <v>0</v>
      </c>
      <c r="G7" s="3" t="s">
        <v>169</v>
      </c>
      <c r="H7" s="3" t="s">
        <v>170</v>
      </c>
      <c r="I7" s="3" t="s">
        <v>177</v>
      </c>
      <c r="J7" s="3" t="s">
        <v>175</v>
      </c>
      <c r="K7" s="3" t="s">
        <v>174</v>
      </c>
      <c r="L7" s="3" t="s">
        <v>176</v>
      </c>
      <c r="M7" s="3" t="s">
        <v>178</v>
      </c>
      <c r="N7" s="3" t="s">
        <v>171</v>
      </c>
      <c r="O7" s="3" t="s">
        <v>173</v>
      </c>
      <c r="P7" s="3" t="s">
        <v>182</v>
      </c>
      <c r="Q7" s="3" t="s">
        <v>179</v>
      </c>
      <c r="R7" s="3" t="s">
        <v>168</v>
      </c>
      <c r="S7" s="3" t="s">
        <v>180</v>
      </c>
      <c r="U7" s="3" t="s">
        <v>172</v>
      </c>
      <c r="Y7" s="3" t="s">
        <v>183</v>
      </c>
      <c r="Z7" s="3" t="s">
        <v>167</v>
      </c>
      <c r="AA7" t="s">
        <v>184</v>
      </c>
    </row>
    <row r="8" spans="1:33" x14ac:dyDescent="0.25">
      <c r="A8">
        <v>1</v>
      </c>
      <c r="B8" t="s">
        <v>65</v>
      </c>
      <c r="C8" t="s">
        <v>66</v>
      </c>
      <c r="D8" s="5">
        <v>2525.5477999999998</v>
      </c>
      <c r="E8" s="5">
        <v>0</v>
      </c>
      <c r="F8" s="5">
        <v>0.25</v>
      </c>
      <c r="G8">
        <v>0</v>
      </c>
      <c r="H8" s="6">
        <v>2.625</v>
      </c>
      <c r="I8" s="6">
        <v>0.75</v>
      </c>
      <c r="J8" s="6">
        <v>0</v>
      </c>
      <c r="K8" s="6">
        <v>0</v>
      </c>
      <c r="L8" s="6">
        <v>0</v>
      </c>
      <c r="M8">
        <v>1.75</v>
      </c>
      <c r="N8">
        <v>0</v>
      </c>
      <c r="O8">
        <v>0</v>
      </c>
      <c r="P8">
        <v>0</v>
      </c>
      <c r="Q8">
        <v>0.875</v>
      </c>
      <c r="R8">
        <v>0.375</v>
      </c>
      <c r="S8">
        <f>1/2</f>
        <v>0.5</v>
      </c>
      <c r="U8">
        <v>0.625</v>
      </c>
      <c r="V8" s="5">
        <f>SUM(E8:U8)</f>
        <v>7.75</v>
      </c>
      <c r="Y8">
        <v>7.75</v>
      </c>
      <c r="Z8">
        <v>2525.5477999999998</v>
      </c>
      <c r="AA8">
        <f>Z8+Z40+Z52+Z64+Z76</f>
        <v>8303.0091999999986</v>
      </c>
      <c r="AB8" s="4">
        <v>5615.1692999999996</v>
      </c>
      <c r="AC8" s="4">
        <v>9984.1949000000004</v>
      </c>
      <c r="AD8" s="4">
        <v>9833.4174000000003</v>
      </c>
      <c r="AE8" s="4">
        <v>11128.0683999999</v>
      </c>
      <c r="AF8" s="4">
        <v>12182.6511999999</v>
      </c>
      <c r="AG8" s="4">
        <v>9370.6577999999899</v>
      </c>
    </row>
    <row r="9" spans="1:33" x14ac:dyDescent="0.25">
      <c r="A9">
        <v>2</v>
      </c>
      <c r="B9" t="s">
        <v>67</v>
      </c>
      <c r="C9" t="s">
        <v>66</v>
      </c>
      <c r="D9" s="5">
        <v>2525.5477999999998</v>
      </c>
      <c r="E9" s="5">
        <v>0</v>
      </c>
      <c r="F9" s="5">
        <v>0.25</v>
      </c>
      <c r="G9">
        <v>0</v>
      </c>
      <c r="H9" s="6">
        <v>2.625</v>
      </c>
      <c r="I9" s="6">
        <v>0.75</v>
      </c>
      <c r="J9" s="6">
        <v>0</v>
      </c>
      <c r="K9" s="6">
        <v>0</v>
      </c>
      <c r="L9" s="6">
        <v>0</v>
      </c>
      <c r="M9">
        <v>1.75</v>
      </c>
      <c r="N9">
        <v>0</v>
      </c>
      <c r="O9">
        <v>0</v>
      </c>
      <c r="P9">
        <v>0</v>
      </c>
      <c r="Q9">
        <v>0.875</v>
      </c>
      <c r="R9">
        <v>0.375</v>
      </c>
      <c r="S9">
        <f t="shared" ref="S9:S39" si="0">1/2</f>
        <v>0.5</v>
      </c>
      <c r="U9">
        <v>0.625</v>
      </c>
      <c r="V9" s="5">
        <f t="shared" ref="V9:V72" si="1">SUM(E9:U9)</f>
        <v>7.75</v>
      </c>
      <c r="Y9">
        <v>7.75</v>
      </c>
      <c r="Z9">
        <v>2525.5477999999998</v>
      </c>
    </row>
    <row r="10" spans="1:33" x14ac:dyDescent="0.25">
      <c r="A10">
        <v>3</v>
      </c>
      <c r="B10" t="s">
        <v>68</v>
      </c>
      <c r="C10" t="s">
        <v>66</v>
      </c>
      <c r="D10" s="5">
        <v>2525.5477999999998</v>
      </c>
      <c r="E10" s="5">
        <v>0</v>
      </c>
      <c r="F10" s="5">
        <v>0.25</v>
      </c>
      <c r="G10">
        <v>0</v>
      </c>
      <c r="H10" s="6">
        <v>2.625</v>
      </c>
      <c r="I10" s="6">
        <v>0.75</v>
      </c>
      <c r="J10" s="6">
        <v>0</v>
      </c>
      <c r="K10" s="6">
        <v>0</v>
      </c>
      <c r="L10" s="6">
        <v>0</v>
      </c>
      <c r="M10">
        <v>1.75</v>
      </c>
      <c r="N10">
        <v>0</v>
      </c>
      <c r="O10">
        <v>0</v>
      </c>
      <c r="P10">
        <v>0</v>
      </c>
      <c r="Q10">
        <v>0.875</v>
      </c>
      <c r="R10">
        <v>0.375</v>
      </c>
      <c r="S10">
        <f t="shared" si="0"/>
        <v>0.5</v>
      </c>
      <c r="U10">
        <v>0.625</v>
      </c>
      <c r="V10" s="5">
        <f t="shared" si="1"/>
        <v>7.75</v>
      </c>
      <c r="Y10">
        <v>7.75</v>
      </c>
      <c r="Z10">
        <v>2525.5477999999998</v>
      </c>
      <c r="AA10" t="s">
        <v>185</v>
      </c>
    </row>
    <row r="11" spans="1:33" x14ac:dyDescent="0.25">
      <c r="A11">
        <v>4</v>
      </c>
      <c r="B11" t="s">
        <v>69</v>
      </c>
      <c r="C11" t="s">
        <v>66</v>
      </c>
      <c r="D11" s="5">
        <v>2525.5477999999998</v>
      </c>
      <c r="E11" s="5">
        <v>0</v>
      </c>
      <c r="F11" s="5">
        <v>0.25</v>
      </c>
      <c r="G11">
        <v>0</v>
      </c>
      <c r="H11" s="6">
        <v>2.625</v>
      </c>
      <c r="I11" s="6">
        <v>0.75</v>
      </c>
      <c r="J11" s="6">
        <v>0</v>
      </c>
      <c r="K11" s="6">
        <v>0</v>
      </c>
      <c r="L11" s="6">
        <v>0</v>
      </c>
      <c r="M11">
        <v>1.75</v>
      </c>
      <c r="N11">
        <v>0</v>
      </c>
      <c r="O11">
        <v>0</v>
      </c>
      <c r="P11">
        <v>0</v>
      </c>
      <c r="Q11">
        <v>0.875</v>
      </c>
      <c r="R11">
        <v>0.375</v>
      </c>
      <c r="S11">
        <f t="shared" si="0"/>
        <v>0.5</v>
      </c>
      <c r="U11">
        <v>0.625</v>
      </c>
      <c r="V11" s="5">
        <f t="shared" si="1"/>
        <v>7.75</v>
      </c>
      <c r="Y11">
        <v>7.75</v>
      </c>
      <c r="Z11">
        <v>2525.5477999999998</v>
      </c>
      <c r="AA11">
        <v>8812</v>
      </c>
      <c r="AB11">
        <v>8939</v>
      </c>
      <c r="AC11">
        <v>9420</v>
      </c>
      <c r="AD11">
        <v>9682</v>
      </c>
      <c r="AE11">
        <v>10993</v>
      </c>
      <c r="AF11">
        <v>11903</v>
      </c>
      <c r="AG11">
        <v>10142</v>
      </c>
    </row>
    <row r="12" spans="1:33" x14ac:dyDescent="0.25">
      <c r="A12">
        <v>5</v>
      </c>
      <c r="B12" t="s">
        <v>70</v>
      </c>
      <c r="C12" t="s">
        <v>66</v>
      </c>
      <c r="D12" s="5">
        <v>2525.5477999999998</v>
      </c>
      <c r="E12" s="5">
        <v>0</v>
      </c>
      <c r="F12" s="5">
        <v>0.25</v>
      </c>
      <c r="G12">
        <v>0</v>
      </c>
      <c r="H12" s="6">
        <v>2.625</v>
      </c>
      <c r="I12" s="6">
        <v>0.75</v>
      </c>
      <c r="J12" s="6">
        <v>0</v>
      </c>
      <c r="K12" s="6">
        <v>0</v>
      </c>
      <c r="L12" s="6">
        <v>0</v>
      </c>
      <c r="M12">
        <v>1.75</v>
      </c>
      <c r="N12">
        <v>0</v>
      </c>
      <c r="O12">
        <v>0</v>
      </c>
      <c r="P12">
        <v>0</v>
      </c>
      <c r="Q12">
        <v>0.875</v>
      </c>
      <c r="R12">
        <v>0.375</v>
      </c>
      <c r="S12">
        <f t="shared" si="0"/>
        <v>0.5</v>
      </c>
      <c r="U12">
        <v>0.625</v>
      </c>
      <c r="V12" s="5">
        <f t="shared" si="1"/>
        <v>7.75</v>
      </c>
      <c r="Y12">
        <v>7.75</v>
      </c>
      <c r="Z12">
        <v>2525.5477999999998</v>
      </c>
    </row>
    <row r="13" spans="1:33" x14ac:dyDescent="0.25">
      <c r="A13">
        <v>6</v>
      </c>
      <c r="B13" t="s">
        <v>71</v>
      </c>
      <c r="C13" t="s">
        <v>66</v>
      </c>
      <c r="D13" s="5">
        <v>2525.5477999999998</v>
      </c>
      <c r="E13" s="5">
        <v>0</v>
      </c>
      <c r="F13" s="5">
        <v>0.25</v>
      </c>
      <c r="G13">
        <v>0</v>
      </c>
      <c r="H13" s="6">
        <v>2.625</v>
      </c>
      <c r="I13" s="6">
        <v>0.75</v>
      </c>
      <c r="J13" s="6">
        <v>0</v>
      </c>
      <c r="K13" s="6">
        <v>0</v>
      </c>
      <c r="L13" s="6">
        <v>0</v>
      </c>
      <c r="M13">
        <v>1.75</v>
      </c>
      <c r="N13">
        <v>0</v>
      </c>
      <c r="O13">
        <v>0</v>
      </c>
      <c r="P13">
        <v>0</v>
      </c>
      <c r="Q13">
        <v>0.875</v>
      </c>
      <c r="R13">
        <v>0.375</v>
      </c>
      <c r="S13">
        <f t="shared" si="0"/>
        <v>0.5</v>
      </c>
      <c r="U13">
        <v>0.625</v>
      </c>
      <c r="V13" s="5">
        <f t="shared" si="1"/>
        <v>7.75</v>
      </c>
      <c r="Y13">
        <v>7.75</v>
      </c>
      <c r="Z13">
        <v>2525.5477999999998</v>
      </c>
    </row>
    <row r="14" spans="1:33" x14ac:dyDescent="0.25">
      <c r="A14">
        <v>7</v>
      </c>
      <c r="B14" t="s">
        <v>72</v>
      </c>
      <c r="C14" t="s">
        <v>66</v>
      </c>
      <c r="D14" s="5">
        <v>2525.5477999999998</v>
      </c>
      <c r="E14" s="5">
        <v>0</v>
      </c>
      <c r="F14" s="5">
        <v>0.25</v>
      </c>
      <c r="G14">
        <v>0</v>
      </c>
      <c r="H14" s="6">
        <v>2.625</v>
      </c>
      <c r="I14" s="6">
        <v>0.75</v>
      </c>
      <c r="J14" s="6">
        <v>0</v>
      </c>
      <c r="K14" s="6">
        <v>0</v>
      </c>
      <c r="L14" s="6">
        <v>0</v>
      </c>
      <c r="M14">
        <v>1.75</v>
      </c>
      <c r="N14">
        <v>0</v>
      </c>
      <c r="O14">
        <v>0</v>
      </c>
      <c r="P14">
        <v>0</v>
      </c>
      <c r="Q14">
        <v>0.875</v>
      </c>
      <c r="R14">
        <v>0.375</v>
      </c>
      <c r="S14">
        <f t="shared" si="0"/>
        <v>0.5</v>
      </c>
      <c r="U14">
        <v>0.625</v>
      </c>
      <c r="V14" s="5">
        <f t="shared" si="1"/>
        <v>7.75</v>
      </c>
      <c r="Y14">
        <v>7.75</v>
      </c>
      <c r="Z14">
        <v>2525.5477999999998</v>
      </c>
    </row>
    <row r="15" spans="1:33" x14ac:dyDescent="0.25">
      <c r="A15">
        <v>8</v>
      </c>
      <c r="B15" t="s">
        <v>73</v>
      </c>
      <c r="C15" t="s">
        <v>66</v>
      </c>
      <c r="D15" s="5">
        <v>2525.5477999999998</v>
      </c>
      <c r="E15" s="5">
        <v>0</v>
      </c>
      <c r="F15" s="5">
        <v>0.25</v>
      </c>
      <c r="G15">
        <v>0</v>
      </c>
      <c r="H15" s="6">
        <v>2.625</v>
      </c>
      <c r="I15" s="6">
        <v>0.75</v>
      </c>
      <c r="J15" s="6">
        <v>0</v>
      </c>
      <c r="K15" s="6">
        <v>0</v>
      </c>
      <c r="L15" s="6">
        <v>0</v>
      </c>
      <c r="M15">
        <v>1.75</v>
      </c>
      <c r="N15">
        <v>0</v>
      </c>
      <c r="O15">
        <v>0</v>
      </c>
      <c r="P15">
        <v>0</v>
      </c>
      <c r="Q15">
        <v>0.875</v>
      </c>
      <c r="R15">
        <v>0.375</v>
      </c>
      <c r="S15">
        <f t="shared" si="0"/>
        <v>0.5</v>
      </c>
      <c r="U15">
        <v>0.625</v>
      </c>
      <c r="V15" s="5">
        <f t="shared" si="1"/>
        <v>7.75</v>
      </c>
      <c r="Y15">
        <v>7.75</v>
      </c>
      <c r="Z15">
        <v>2525.5477999999998</v>
      </c>
    </row>
    <row r="16" spans="1:33" x14ac:dyDescent="0.25">
      <c r="A16">
        <v>9</v>
      </c>
      <c r="B16" t="s">
        <v>74</v>
      </c>
      <c r="C16" t="s">
        <v>66</v>
      </c>
      <c r="D16" s="5">
        <v>2525.5477999999998</v>
      </c>
      <c r="E16" s="5">
        <v>0</v>
      </c>
      <c r="F16" s="5">
        <v>0.25</v>
      </c>
      <c r="G16">
        <v>0</v>
      </c>
      <c r="H16" s="6">
        <v>2.625</v>
      </c>
      <c r="I16" s="6">
        <v>0.75</v>
      </c>
      <c r="J16" s="6">
        <v>0</v>
      </c>
      <c r="K16" s="6">
        <v>0</v>
      </c>
      <c r="L16" s="6">
        <v>0</v>
      </c>
      <c r="M16">
        <v>1.75</v>
      </c>
      <c r="N16">
        <v>0</v>
      </c>
      <c r="O16">
        <v>0</v>
      </c>
      <c r="P16">
        <v>0</v>
      </c>
      <c r="Q16">
        <v>0.875</v>
      </c>
      <c r="R16">
        <v>0.375</v>
      </c>
      <c r="S16">
        <f t="shared" si="0"/>
        <v>0.5</v>
      </c>
      <c r="U16">
        <v>0.625</v>
      </c>
      <c r="V16" s="5">
        <f t="shared" si="1"/>
        <v>7.75</v>
      </c>
      <c r="Y16">
        <v>7.75</v>
      </c>
      <c r="Z16">
        <v>2525.5477999999998</v>
      </c>
    </row>
    <row r="17" spans="1:26" x14ac:dyDescent="0.25">
      <c r="A17">
        <v>10</v>
      </c>
      <c r="B17" t="s">
        <v>75</v>
      </c>
      <c r="C17" t="s">
        <v>66</v>
      </c>
      <c r="D17" s="5">
        <v>2525.5477999999998</v>
      </c>
      <c r="E17" s="5">
        <v>0</v>
      </c>
      <c r="F17" s="5">
        <v>0.25</v>
      </c>
      <c r="G17">
        <v>0</v>
      </c>
      <c r="H17" s="6">
        <v>2.625</v>
      </c>
      <c r="I17" s="6">
        <v>0.75</v>
      </c>
      <c r="J17" s="6">
        <v>0</v>
      </c>
      <c r="K17" s="6">
        <v>0</v>
      </c>
      <c r="L17" s="6">
        <v>0</v>
      </c>
      <c r="M17">
        <v>1.75</v>
      </c>
      <c r="N17">
        <v>0</v>
      </c>
      <c r="O17">
        <v>0</v>
      </c>
      <c r="P17">
        <v>0</v>
      </c>
      <c r="Q17">
        <v>0.875</v>
      </c>
      <c r="R17">
        <v>0.375</v>
      </c>
      <c r="S17">
        <f t="shared" si="0"/>
        <v>0.5</v>
      </c>
      <c r="U17">
        <v>0.625</v>
      </c>
      <c r="V17" s="5">
        <f t="shared" si="1"/>
        <v>7.75</v>
      </c>
      <c r="Y17">
        <v>7.75</v>
      </c>
      <c r="Z17">
        <v>2525.5477999999998</v>
      </c>
    </row>
    <row r="18" spans="1:26" x14ac:dyDescent="0.25">
      <c r="A18">
        <v>11</v>
      </c>
      <c r="B18" t="s">
        <v>76</v>
      </c>
      <c r="C18" t="s">
        <v>66</v>
      </c>
      <c r="D18" s="5">
        <v>2525.5477999999998</v>
      </c>
      <c r="E18" s="5">
        <v>0</v>
      </c>
      <c r="F18" s="5">
        <v>0.25</v>
      </c>
      <c r="G18">
        <v>0</v>
      </c>
      <c r="H18" s="6">
        <v>2.625</v>
      </c>
      <c r="I18" s="6">
        <v>0.75</v>
      </c>
      <c r="J18" s="6">
        <v>0</v>
      </c>
      <c r="K18" s="6">
        <v>0</v>
      </c>
      <c r="L18" s="6">
        <v>0</v>
      </c>
      <c r="M18">
        <v>1.75</v>
      </c>
      <c r="N18">
        <v>0</v>
      </c>
      <c r="O18">
        <v>0</v>
      </c>
      <c r="P18">
        <v>0</v>
      </c>
      <c r="Q18">
        <v>0.875</v>
      </c>
      <c r="R18">
        <v>0.375</v>
      </c>
      <c r="S18">
        <f t="shared" si="0"/>
        <v>0.5</v>
      </c>
      <c r="U18">
        <v>0.625</v>
      </c>
      <c r="V18" s="5">
        <f t="shared" si="1"/>
        <v>7.75</v>
      </c>
      <c r="Y18">
        <v>7.75</v>
      </c>
      <c r="Z18">
        <v>2525.5477999999998</v>
      </c>
    </row>
    <row r="19" spans="1:26" x14ac:dyDescent="0.25">
      <c r="A19">
        <v>12</v>
      </c>
      <c r="B19" t="s">
        <v>77</v>
      </c>
      <c r="C19" t="s">
        <v>66</v>
      </c>
      <c r="D19" s="5">
        <v>2525.5477999999998</v>
      </c>
      <c r="E19" s="5">
        <v>0</v>
      </c>
      <c r="F19" s="5">
        <v>0.25</v>
      </c>
      <c r="G19">
        <v>0</v>
      </c>
      <c r="H19" s="6">
        <v>2.625</v>
      </c>
      <c r="I19" s="6">
        <v>0.75</v>
      </c>
      <c r="J19" s="6">
        <v>0</v>
      </c>
      <c r="K19" s="6">
        <v>0</v>
      </c>
      <c r="L19" s="6">
        <v>0</v>
      </c>
      <c r="M19">
        <v>1.75</v>
      </c>
      <c r="N19">
        <v>0</v>
      </c>
      <c r="O19">
        <v>0</v>
      </c>
      <c r="P19">
        <v>0</v>
      </c>
      <c r="Q19">
        <v>0.875</v>
      </c>
      <c r="R19">
        <v>0.375</v>
      </c>
      <c r="S19">
        <f t="shared" si="0"/>
        <v>0.5</v>
      </c>
      <c r="U19">
        <v>0.625</v>
      </c>
      <c r="V19" s="5">
        <f t="shared" si="1"/>
        <v>7.75</v>
      </c>
      <c r="Y19">
        <v>7.75</v>
      </c>
      <c r="Z19">
        <v>2525.5477999999998</v>
      </c>
    </row>
    <row r="20" spans="1:26" x14ac:dyDescent="0.25">
      <c r="A20">
        <v>13</v>
      </c>
      <c r="B20" t="s">
        <v>78</v>
      </c>
      <c r="C20" t="s">
        <v>66</v>
      </c>
      <c r="D20" s="5">
        <v>2525.5477999999998</v>
      </c>
      <c r="E20" s="5">
        <v>0</v>
      </c>
      <c r="F20" s="5">
        <v>0.25</v>
      </c>
      <c r="G20">
        <v>0</v>
      </c>
      <c r="H20" s="6">
        <v>2.625</v>
      </c>
      <c r="I20" s="6">
        <v>0.75</v>
      </c>
      <c r="J20" s="6">
        <v>0</v>
      </c>
      <c r="K20" s="6">
        <v>0</v>
      </c>
      <c r="L20" s="6">
        <v>0</v>
      </c>
      <c r="M20">
        <v>1.75</v>
      </c>
      <c r="N20">
        <v>0</v>
      </c>
      <c r="O20">
        <v>0</v>
      </c>
      <c r="P20">
        <v>0</v>
      </c>
      <c r="Q20">
        <v>0.875</v>
      </c>
      <c r="R20">
        <v>0.375</v>
      </c>
      <c r="S20">
        <f t="shared" si="0"/>
        <v>0.5</v>
      </c>
      <c r="U20">
        <v>0.625</v>
      </c>
      <c r="V20" s="5">
        <f t="shared" si="1"/>
        <v>7.75</v>
      </c>
      <c r="Y20">
        <v>7.75</v>
      </c>
      <c r="Z20">
        <v>2525.5477999999998</v>
      </c>
    </row>
    <row r="21" spans="1:26" x14ac:dyDescent="0.25">
      <c r="A21">
        <v>14</v>
      </c>
      <c r="B21" t="s">
        <v>79</v>
      </c>
      <c r="C21" t="s">
        <v>66</v>
      </c>
      <c r="D21" s="5">
        <v>2525.5477999999998</v>
      </c>
      <c r="E21" s="5">
        <v>0</v>
      </c>
      <c r="F21" s="5">
        <v>0.25</v>
      </c>
      <c r="G21">
        <v>0</v>
      </c>
      <c r="H21" s="6">
        <v>2.625</v>
      </c>
      <c r="I21" s="6">
        <v>0.75</v>
      </c>
      <c r="J21" s="6">
        <v>0</v>
      </c>
      <c r="K21" s="6">
        <v>0</v>
      </c>
      <c r="L21" s="6">
        <v>0</v>
      </c>
      <c r="M21">
        <v>1.75</v>
      </c>
      <c r="N21">
        <v>0</v>
      </c>
      <c r="O21">
        <v>0</v>
      </c>
      <c r="P21">
        <v>0</v>
      </c>
      <c r="Q21">
        <v>0.875</v>
      </c>
      <c r="R21">
        <v>0.375</v>
      </c>
      <c r="S21">
        <f t="shared" si="0"/>
        <v>0.5</v>
      </c>
      <c r="U21">
        <v>0.625</v>
      </c>
      <c r="V21" s="5">
        <f t="shared" si="1"/>
        <v>7.75</v>
      </c>
      <c r="Y21">
        <v>7.75</v>
      </c>
      <c r="Z21">
        <v>2525.5477999999998</v>
      </c>
    </row>
    <row r="22" spans="1:26" x14ac:dyDescent="0.25">
      <c r="A22">
        <v>15</v>
      </c>
      <c r="B22" t="s">
        <v>80</v>
      </c>
      <c r="C22" t="s">
        <v>66</v>
      </c>
      <c r="D22" s="5">
        <v>2525.5477999999998</v>
      </c>
      <c r="E22" s="5">
        <v>0</v>
      </c>
      <c r="F22" s="5">
        <v>0.25</v>
      </c>
      <c r="G22">
        <v>0</v>
      </c>
      <c r="H22" s="6">
        <v>2.625</v>
      </c>
      <c r="I22" s="6">
        <v>0.75</v>
      </c>
      <c r="J22" s="6">
        <v>0</v>
      </c>
      <c r="K22" s="6">
        <v>0</v>
      </c>
      <c r="L22" s="6">
        <v>0</v>
      </c>
      <c r="M22">
        <v>1.75</v>
      </c>
      <c r="N22">
        <v>0</v>
      </c>
      <c r="O22">
        <v>0</v>
      </c>
      <c r="P22">
        <v>0</v>
      </c>
      <c r="Q22">
        <v>0.875</v>
      </c>
      <c r="R22">
        <v>0.375</v>
      </c>
      <c r="S22">
        <f t="shared" si="0"/>
        <v>0.5</v>
      </c>
      <c r="U22">
        <v>0.625</v>
      </c>
      <c r="V22" s="5">
        <f t="shared" si="1"/>
        <v>7.75</v>
      </c>
      <c r="Y22">
        <v>7.75</v>
      </c>
      <c r="Z22">
        <v>2525.5477999999998</v>
      </c>
    </row>
    <row r="23" spans="1:26" x14ac:dyDescent="0.25">
      <c r="A23">
        <v>16</v>
      </c>
      <c r="B23" t="s">
        <v>81</v>
      </c>
      <c r="C23" t="s">
        <v>66</v>
      </c>
      <c r="D23" s="5">
        <v>2525.5477999999998</v>
      </c>
      <c r="E23" s="5">
        <v>0</v>
      </c>
      <c r="F23" s="5">
        <v>0.25</v>
      </c>
      <c r="G23">
        <v>0</v>
      </c>
      <c r="H23" s="6">
        <v>2.625</v>
      </c>
      <c r="I23" s="6">
        <v>0.75</v>
      </c>
      <c r="J23" s="6">
        <v>0</v>
      </c>
      <c r="K23" s="6">
        <v>0</v>
      </c>
      <c r="L23" s="6">
        <v>0</v>
      </c>
      <c r="M23">
        <v>1.75</v>
      </c>
      <c r="N23">
        <v>0</v>
      </c>
      <c r="O23">
        <v>0</v>
      </c>
      <c r="P23">
        <v>0</v>
      </c>
      <c r="Q23">
        <v>0.875</v>
      </c>
      <c r="R23">
        <v>0.375</v>
      </c>
      <c r="S23">
        <f t="shared" si="0"/>
        <v>0.5</v>
      </c>
      <c r="U23">
        <v>0.625</v>
      </c>
      <c r="V23" s="5">
        <f t="shared" si="1"/>
        <v>7.75</v>
      </c>
      <c r="Y23">
        <v>7.75</v>
      </c>
      <c r="Z23">
        <v>2525.5477999999998</v>
      </c>
    </row>
    <row r="24" spans="1:26" x14ac:dyDescent="0.25">
      <c r="A24">
        <v>17</v>
      </c>
      <c r="B24" t="s">
        <v>82</v>
      </c>
      <c r="C24" t="s">
        <v>66</v>
      </c>
      <c r="D24" s="5">
        <v>2525.5477999999998</v>
      </c>
      <c r="E24" s="5">
        <v>0</v>
      </c>
      <c r="F24" s="5">
        <v>0.25</v>
      </c>
      <c r="G24">
        <v>0</v>
      </c>
      <c r="H24" s="6">
        <v>2.625</v>
      </c>
      <c r="I24" s="6">
        <v>0.75</v>
      </c>
      <c r="J24" s="6">
        <v>0</v>
      </c>
      <c r="K24" s="6">
        <v>0</v>
      </c>
      <c r="L24" s="6">
        <v>0</v>
      </c>
      <c r="M24">
        <v>1.75</v>
      </c>
      <c r="N24">
        <v>0</v>
      </c>
      <c r="O24">
        <v>0</v>
      </c>
      <c r="P24">
        <v>0</v>
      </c>
      <c r="Q24">
        <v>0.875</v>
      </c>
      <c r="R24">
        <v>0.375</v>
      </c>
      <c r="S24">
        <f t="shared" si="0"/>
        <v>0.5</v>
      </c>
      <c r="U24">
        <v>0.625</v>
      </c>
      <c r="V24" s="5">
        <f t="shared" si="1"/>
        <v>7.75</v>
      </c>
      <c r="Y24">
        <v>7.75</v>
      </c>
      <c r="Z24">
        <v>2525.5477999999998</v>
      </c>
    </row>
    <row r="25" spans="1:26" x14ac:dyDescent="0.25">
      <c r="A25">
        <v>18</v>
      </c>
      <c r="B25" t="s">
        <v>83</v>
      </c>
      <c r="C25" t="s">
        <v>66</v>
      </c>
      <c r="D25" s="5">
        <v>2525.5477999999998</v>
      </c>
      <c r="E25" s="5">
        <v>0</v>
      </c>
      <c r="F25" s="5">
        <v>0.25</v>
      </c>
      <c r="G25">
        <v>0</v>
      </c>
      <c r="H25" s="6">
        <v>2.625</v>
      </c>
      <c r="I25" s="6">
        <v>0.75</v>
      </c>
      <c r="J25" s="6">
        <v>0</v>
      </c>
      <c r="K25" s="6">
        <v>0</v>
      </c>
      <c r="L25" s="6">
        <v>0</v>
      </c>
      <c r="M25">
        <v>1.75</v>
      </c>
      <c r="N25">
        <v>0</v>
      </c>
      <c r="O25">
        <v>0</v>
      </c>
      <c r="P25">
        <v>0</v>
      </c>
      <c r="Q25">
        <v>0.875</v>
      </c>
      <c r="R25">
        <v>0.375</v>
      </c>
      <c r="S25">
        <f t="shared" si="0"/>
        <v>0.5</v>
      </c>
      <c r="U25">
        <v>0.625</v>
      </c>
      <c r="V25" s="5">
        <f t="shared" si="1"/>
        <v>7.75</v>
      </c>
      <c r="Y25">
        <v>7.75</v>
      </c>
      <c r="Z25">
        <v>2525.5477999999998</v>
      </c>
    </row>
    <row r="26" spans="1:26" x14ac:dyDescent="0.25">
      <c r="A26">
        <v>19</v>
      </c>
      <c r="B26" t="s">
        <v>84</v>
      </c>
      <c r="C26" t="s">
        <v>66</v>
      </c>
      <c r="D26" s="5">
        <v>2525.5477999999998</v>
      </c>
      <c r="E26" s="5">
        <v>0</v>
      </c>
      <c r="F26" s="5">
        <v>0.25</v>
      </c>
      <c r="G26">
        <v>0</v>
      </c>
      <c r="H26" s="6">
        <v>2.625</v>
      </c>
      <c r="I26" s="6">
        <v>0.75</v>
      </c>
      <c r="J26" s="6">
        <v>0</v>
      </c>
      <c r="K26" s="6">
        <v>0</v>
      </c>
      <c r="L26" s="6">
        <v>0</v>
      </c>
      <c r="M26">
        <v>1.75</v>
      </c>
      <c r="N26">
        <v>0</v>
      </c>
      <c r="O26">
        <v>0</v>
      </c>
      <c r="P26">
        <v>0</v>
      </c>
      <c r="Q26">
        <v>0.875</v>
      </c>
      <c r="R26">
        <v>0.375</v>
      </c>
      <c r="S26">
        <f t="shared" si="0"/>
        <v>0.5</v>
      </c>
      <c r="U26">
        <v>0.625</v>
      </c>
      <c r="V26" s="5">
        <f t="shared" si="1"/>
        <v>7.75</v>
      </c>
      <c r="Y26">
        <v>7.75</v>
      </c>
      <c r="Z26">
        <v>2525.5477999999998</v>
      </c>
    </row>
    <row r="27" spans="1:26" x14ac:dyDescent="0.25">
      <c r="A27">
        <v>20</v>
      </c>
      <c r="B27" t="s">
        <v>85</v>
      </c>
      <c r="C27" t="s">
        <v>66</v>
      </c>
      <c r="D27" s="5">
        <v>2525.5477999999998</v>
      </c>
      <c r="E27" s="5">
        <v>0</v>
      </c>
      <c r="F27" s="5">
        <v>0.25</v>
      </c>
      <c r="G27">
        <v>0</v>
      </c>
      <c r="H27" s="6">
        <v>2.625</v>
      </c>
      <c r="I27" s="6">
        <v>0.75</v>
      </c>
      <c r="J27" s="6">
        <v>0</v>
      </c>
      <c r="K27" s="6">
        <v>0</v>
      </c>
      <c r="L27" s="6">
        <v>0</v>
      </c>
      <c r="M27">
        <v>1.75</v>
      </c>
      <c r="N27">
        <v>0</v>
      </c>
      <c r="O27">
        <v>0</v>
      </c>
      <c r="P27">
        <v>0</v>
      </c>
      <c r="Q27">
        <v>0.875</v>
      </c>
      <c r="R27">
        <v>0.375</v>
      </c>
      <c r="S27">
        <f t="shared" si="0"/>
        <v>0.5</v>
      </c>
      <c r="U27">
        <v>0.625</v>
      </c>
      <c r="V27" s="5">
        <f t="shared" si="1"/>
        <v>7.75</v>
      </c>
      <c r="Y27">
        <v>7.75</v>
      </c>
      <c r="Z27">
        <v>2525.5477999999998</v>
      </c>
    </row>
    <row r="28" spans="1:26" x14ac:dyDescent="0.25">
      <c r="A28">
        <v>21</v>
      </c>
      <c r="B28" t="s">
        <v>86</v>
      </c>
      <c r="C28" t="s">
        <v>66</v>
      </c>
      <c r="D28" s="5">
        <v>2525.5477999999998</v>
      </c>
      <c r="E28" s="5">
        <v>0</v>
      </c>
      <c r="F28" s="5">
        <v>0.25</v>
      </c>
      <c r="G28">
        <v>0</v>
      </c>
      <c r="H28" s="6">
        <v>2.625</v>
      </c>
      <c r="I28" s="6">
        <v>0.75</v>
      </c>
      <c r="J28" s="6">
        <v>0</v>
      </c>
      <c r="K28" s="6">
        <v>0</v>
      </c>
      <c r="L28" s="6">
        <v>0</v>
      </c>
      <c r="M28">
        <v>1.75</v>
      </c>
      <c r="N28">
        <v>0</v>
      </c>
      <c r="O28">
        <v>0</v>
      </c>
      <c r="P28">
        <v>0</v>
      </c>
      <c r="Q28">
        <v>0.875</v>
      </c>
      <c r="R28">
        <v>0.375</v>
      </c>
      <c r="S28">
        <f t="shared" si="0"/>
        <v>0.5</v>
      </c>
      <c r="U28">
        <v>0.625</v>
      </c>
      <c r="V28" s="5">
        <f t="shared" si="1"/>
        <v>7.75</v>
      </c>
      <c r="Y28">
        <v>7.75</v>
      </c>
      <c r="Z28">
        <v>2525.5477999999998</v>
      </c>
    </row>
    <row r="29" spans="1:26" x14ac:dyDescent="0.25">
      <c r="A29">
        <v>22</v>
      </c>
      <c r="B29" t="s">
        <v>87</v>
      </c>
      <c r="C29" t="s">
        <v>66</v>
      </c>
      <c r="D29" s="5">
        <v>2525.5477999999998</v>
      </c>
      <c r="E29" s="5">
        <v>0</v>
      </c>
      <c r="F29" s="5">
        <v>0.25</v>
      </c>
      <c r="G29">
        <v>0</v>
      </c>
      <c r="H29" s="6">
        <v>2.625</v>
      </c>
      <c r="I29" s="6">
        <v>0.75</v>
      </c>
      <c r="J29" s="6">
        <v>0</v>
      </c>
      <c r="K29" s="6">
        <v>0</v>
      </c>
      <c r="L29" s="6">
        <v>0</v>
      </c>
      <c r="M29">
        <v>1.75</v>
      </c>
      <c r="N29">
        <v>0</v>
      </c>
      <c r="O29">
        <v>0</v>
      </c>
      <c r="P29">
        <v>0</v>
      </c>
      <c r="Q29">
        <v>0.875</v>
      </c>
      <c r="R29">
        <v>0.375</v>
      </c>
      <c r="S29">
        <f t="shared" si="0"/>
        <v>0.5</v>
      </c>
      <c r="U29">
        <v>0.625</v>
      </c>
      <c r="V29" s="5">
        <f t="shared" si="1"/>
        <v>7.75</v>
      </c>
      <c r="Y29">
        <v>7.75</v>
      </c>
      <c r="Z29">
        <v>2525.5477999999998</v>
      </c>
    </row>
    <row r="30" spans="1:26" x14ac:dyDescent="0.25">
      <c r="A30">
        <v>23</v>
      </c>
      <c r="B30" t="s">
        <v>88</v>
      </c>
      <c r="C30" t="s">
        <v>66</v>
      </c>
      <c r="D30" s="5">
        <v>2525.5477999999998</v>
      </c>
      <c r="E30" s="5">
        <v>0</v>
      </c>
      <c r="F30" s="5">
        <v>0.25</v>
      </c>
      <c r="G30">
        <v>0</v>
      </c>
      <c r="H30" s="6">
        <v>2.625</v>
      </c>
      <c r="I30" s="6">
        <v>0.75</v>
      </c>
      <c r="J30" s="6">
        <v>0</v>
      </c>
      <c r="K30" s="6">
        <v>0</v>
      </c>
      <c r="L30" s="6">
        <v>0</v>
      </c>
      <c r="M30">
        <v>1.75</v>
      </c>
      <c r="N30">
        <v>0</v>
      </c>
      <c r="O30">
        <v>0</v>
      </c>
      <c r="P30">
        <v>0</v>
      </c>
      <c r="Q30">
        <v>0.875</v>
      </c>
      <c r="R30">
        <v>0.375</v>
      </c>
      <c r="S30">
        <f t="shared" si="0"/>
        <v>0.5</v>
      </c>
      <c r="U30">
        <v>0.625</v>
      </c>
      <c r="V30" s="5">
        <f t="shared" si="1"/>
        <v>7.75</v>
      </c>
      <c r="Y30">
        <v>7.75</v>
      </c>
      <c r="Z30">
        <v>2525.5477999999998</v>
      </c>
    </row>
    <row r="31" spans="1:26" x14ac:dyDescent="0.25">
      <c r="A31">
        <v>24</v>
      </c>
      <c r="B31" t="s">
        <v>89</v>
      </c>
      <c r="C31" t="s">
        <v>66</v>
      </c>
      <c r="D31" s="5">
        <v>2525.5477999999998</v>
      </c>
      <c r="E31" s="5">
        <v>0</v>
      </c>
      <c r="F31" s="5">
        <v>0.25</v>
      </c>
      <c r="G31">
        <v>0</v>
      </c>
      <c r="H31" s="6">
        <v>2.625</v>
      </c>
      <c r="I31" s="6">
        <v>0.75</v>
      </c>
      <c r="J31" s="6">
        <v>0</v>
      </c>
      <c r="K31" s="6">
        <v>0</v>
      </c>
      <c r="L31" s="6">
        <v>0</v>
      </c>
      <c r="M31">
        <v>1.75</v>
      </c>
      <c r="N31">
        <v>0</v>
      </c>
      <c r="O31">
        <v>0</v>
      </c>
      <c r="P31">
        <v>0</v>
      </c>
      <c r="Q31">
        <v>0.875</v>
      </c>
      <c r="R31">
        <v>0.375</v>
      </c>
      <c r="S31">
        <f t="shared" si="0"/>
        <v>0.5</v>
      </c>
      <c r="U31">
        <v>0.625</v>
      </c>
      <c r="V31" s="5">
        <f t="shared" si="1"/>
        <v>7.75</v>
      </c>
      <c r="Y31">
        <v>7.75</v>
      </c>
      <c r="Z31">
        <v>2525.5477999999998</v>
      </c>
    </row>
    <row r="32" spans="1:26" x14ac:dyDescent="0.25">
      <c r="A32">
        <v>25</v>
      </c>
      <c r="B32" t="s">
        <v>90</v>
      </c>
      <c r="C32" t="s">
        <v>66</v>
      </c>
      <c r="D32" s="5">
        <v>2525.5477999999998</v>
      </c>
      <c r="E32" s="5">
        <v>0</v>
      </c>
      <c r="F32" s="5">
        <v>0.25</v>
      </c>
      <c r="G32">
        <v>0</v>
      </c>
      <c r="H32" s="6">
        <v>2.625</v>
      </c>
      <c r="I32" s="6">
        <v>0.75</v>
      </c>
      <c r="J32" s="6">
        <v>0</v>
      </c>
      <c r="K32" s="6">
        <v>0</v>
      </c>
      <c r="L32" s="6">
        <v>0</v>
      </c>
      <c r="M32">
        <v>1.75</v>
      </c>
      <c r="N32">
        <v>0</v>
      </c>
      <c r="O32">
        <v>0</v>
      </c>
      <c r="P32">
        <v>0</v>
      </c>
      <c r="Q32">
        <v>0.875</v>
      </c>
      <c r="R32">
        <v>0.375</v>
      </c>
      <c r="S32">
        <f t="shared" si="0"/>
        <v>0.5</v>
      </c>
      <c r="U32">
        <v>0.625</v>
      </c>
      <c r="V32" s="5">
        <f t="shared" si="1"/>
        <v>7.75</v>
      </c>
      <c r="Y32">
        <v>7.75</v>
      </c>
      <c r="Z32">
        <v>2525.5477999999998</v>
      </c>
    </row>
    <row r="33" spans="1:26" x14ac:dyDescent="0.25">
      <c r="A33">
        <v>26</v>
      </c>
      <c r="B33" t="s">
        <v>91</v>
      </c>
      <c r="C33" t="s">
        <v>66</v>
      </c>
      <c r="D33" s="5">
        <v>2525.5477999999998</v>
      </c>
      <c r="E33" s="5">
        <v>0</v>
      </c>
      <c r="F33" s="5">
        <v>0.25</v>
      </c>
      <c r="G33">
        <v>0</v>
      </c>
      <c r="H33" s="6">
        <v>2.625</v>
      </c>
      <c r="I33" s="6">
        <v>0.75</v>
      </c>
      <c r="J33" s="6">
        <v>0</v>
      </c>
      <c r="K33" s="6">
        <v>0</v>
      </c>
      <c r="L33" s="6">
        <v>0</v>
      </c>
      <c r="M33">
        <v>1.75</v>
      </c>
      <c r="N33">
        <v>0</v>
      </c>
      <c r="O33">
        <v>0</v>
      </c>
      <c r="P33">
        <v>0</v>
      </c>
      <c r="Q33">
        <v>0.875</v>
      </c>
      <c r="R33">
        <v>0.375</v>
      </c>
      <c r="S33">
        <f t="shared" si="0"/>
        <v>0.5</v>
      </c>
      <c r="U33">
        <v>0.625</v>
      </c>
      <c r="V33" s="5">
        <f t="shared" si="1"/>
        <v>7.75</v>
      </c>
      <c r="Y33">
        <v>7.75</v>
      </c>
      <c r="Z33">
        <v>2525.5477999999998</v>
      </c>
    </row>
    <row r="34" spans="1:26" x14ac:dyDescent="0.25">
      <c r="A34">
        <v>27</v>
      </c>
      <c r="B34" t="s">
        <v>92</v>
      </c>
      <c r="C34" t="s">
        <v>66</v>
      </c>
      <c r="D34" s="5">
        <v>2525.5477999999998</v>
      </c>
      <c r="E34" s="5">
        <v>0</v>
      </c>
      <c r="F34" s="5">
        <v>0.25</v>
      </c>
      <c r="G34">
        <v>0</v>
      </c>
      <c r="H34" s="6">
        <v>2.625</v>
      </c>
      <c r="I34" s="6">
        <v>0.75</v>
      </c>
      <c r="J34" s="6">
        <v>0</v>
      </c>
      <c r="K34" s="6">
        <v>0</v>
      </c>
      <c r="L34" s="6">
        <v>0</v>
      </c>
      <c r="M34">
        <v>1.75</v>
      </c>
      <c r="N34">
        <v>0</v>
      </c>
      <c r="O34">
        <v>0</v>
      </c>
      <c r="P34">
        <v>0</v>
      </c>
      <c r="Q34">
        <v>0.875</v>
      </c>
      <c r="R34">
        <v>0.375</v>
      </c>
      <c r="S34">
        <f t="shared" si="0"/>
        <v>0.5</v>
      </c>
      <c r="U34">
        <v>0.625</v>
      </c>
      <c r="V34" s="5">
        <f t="shared" si="1"/>
        <v>7.75</v>
      </c>
      <c r="Y34">
        <v>7.75</v>
      </c>
      <c r="Z34">
        <v>2525.5477999999998</v>
      </c>
    </row>
    <row r="35" spans="1:26" x14ac:dyDescent="0.25">
      <c r="A35">
        <v>28</v>
      </c>
      <c r="B35" t="s">
        <v>93</v>
      </c>
      <c r="C35" t="s">
        <v>66</v>
      </c>
      <c r="D35" s="5">
        <v>2525.5477999999998</v>
      </c>
      <c r="E35" s="5">
        <v>0</v>
      </c>
      <c r="F35" s="5">
        <v>0.25</v>
      </c>
      <c r="G35">
        <v>0</v>
      </c>
      <c r="H35" s="6">
        <v>2.625</v>
      </c>
      <c r="I35" s="6">
        <v>0.75</v>
      </c>
      <c r="J35" s="6">
        <v>0</v>
      </c>
      <c r="K35" s="6">
        <v>0</v>
      </c>
      <c r="L35" s="6">
        <v>0</v>
      </c>
      <c r="M35">
        <v>1.75</v>
      </c>
      <c r="N35">
        <v>0</v>
      </c>
      <c r="O35">
        <v>0</v>
      </c>
      <c r="P35">
        <v>0</v>
      </c>
      <c r="Q35">
        <v>0.875</v>
      </c>
      <c r="R35">
        <v>0.375</v>
      </c>
      <c r="S35">
        <f t="shared" si="0"/>
        <v>0.5</v>
      </c>
      <c r="U35">
        <v>0.625</v>
      </c>
      <c r="V35" s="5">
        <f t="shared" si="1"/>
        <v>7.75</v>
      </c>
      <c r="Y35">
        <v>7.75</v>
      </c>
      <c r="Z35">
        <v>2525.5477999999998</v>
      </c>
    </row>
    <row r="36" spans="1:26" x14ac:dyDescent="0.25">
      <c r="A36">
        <v>29</v>
      </c>
      <c r="B36" t="s">
        <v>94</v>
      </c>
      <c r="C36" t="s">
        <v>66</v>
      </c>
      <c r="D36" s="5">
        <v>2525.5477999999998</v>
      </c>
      <c r="E36" s="5">
        <v>0</v>
      </c>
      <c r="F36" s="5">
        <v>0.25</v>
      </c>
      <c r="G36">
        <v>0</v>
      </c>
      <c r="H36" s="6">
        <v>2.625</v>
      </c>
      <c r="I36" s="6">
        <v>0.75</v>
      </c>
      <c r="J36" s="6">
        <v>0</v>
      </c>
      <c r="K36" s="6">
        <v>0</v>
      </c>
      <c r="L36" s="6">
        <v>0</v>
      </c>
      <c r="M36">
        <v>1.75</v>
      </c>
      <c r="N36">
        <v>0</v>
      </c>
      <c r="O36">
        <v>0</v>
      </c>
      <c r="P36">
        <v>0</v>
      </c>
      <c r="Q36">
        <v>0.875</v>
      </c>
      <c r="R36">
        <v>0.375</v>
      </c>
      <c r="S36">
        <f t="shared" si="0"/>
        <v>0.5</v>
      </c>
      <c r="U36">
        <v>0.625</v>
      </c>
      <c r="V36" s="5">
        <f t="shared" si="1"/>
        <v>7.75</v>
      </c>
      <c r="Y36">
        <v>7.75</v>
      </c>
      <c r="Z36">
        <v>2525.5477999999998</v>
      </c>
    </row>
    <row r="37" spans="1:26" x14ac:dyDescent="0.25">
      <c r="A37">
        <v>30</v>
      </c>
      <c r="B37" t="s">
        <v>95</v>
      </c>
      <c r="C37" t="s">
        <v>66</v>
      </c>
      <c r="D37" s="5">
        <v>2525.5477999999998</v>
      </c>
      <c r="E37" s="5">
        <v>0</v>
      </c>
      <c r="F37" s="5">
        <v>0.25</v>
      </c>
      <c r="G37">
        <v>0</v>
      </c>
      <c r="H37" s="6">
        <v>2.625</v>
      </c>
      <c r="I37" s="6">
        <v>0.75</v>
      </c>
      <c r="J37" s="6">
        <v>0</v>
      </c>
      <c r="K37" s="6">
        <v>0</v>
      </c>
      <c r="L37" s="6">
        <v>0</v>
      </c>
      <c r="M37">
        <v>1.75</v>
      </c>
      <c r="N37">
        <v>0</v>
      </c>
      <c r="O37">
        <v>0</v>
      </c>
      <c r="P37">
        <v>0</v>
      </c>
      <c r="Q37">
        <v>0.875</v>
      </c>
      <c r="R37">
        <v>0.375</v>
      </c>
      <c r="S37">
        <f t="shared" si="0"/>
        <v>0.5</v>
      </c>
      <c r="U37">
        <v>0.625</v>
      </c>
      <c r="V37" s="5">
        <f t="shared" si="1"/>
        <v>7.75</v>
      </c>
      <c r="Y37">
        <v>7.75</v>
      </c>
      <c r="Z37">
        <v>2525.5477999999998</v>
      </c>
    </row>
    <row r="38" spans="1:26" x14ac:dyDescent="0.25">
      <c r="A38">
        <v>31</v>
      </c>
      <c r="B38" t="s">
        <v>96</v>
      </c>
      <c r="C38" t="s">
        <v>66</v>
      </c>
      <c r="D38" s="5">
        <v>2525.5477999999998</v>
      </c>
      <c r="E38" s="5">
        <v>0</v>
      </c>
      <c r="F38" s="5">
        <v>0.25</v>
      </c>
      <c r="G38">
        <v>0</v>
      </c>
      <c r="H38" s="6">
        <v>2.625</v>
      </c>
      <c r="I38" s="6">
        <v>0.75</v>
      </c>
      <c r="J38" s="6">
        <v>0</v>
      </c>
      <c r="K38" s="6">
        <v>0</v>
      </c>
      <c r="L38" s="6">
        <v>0</v>
      </c>
      <c r="M38">
        <v>1.75</v>
      </c>
      <c r="N38">
        <v>0</v>
      </c>
      <c r="O38">
        <v>0</v>
      </c>
      <c r="P38">
        <v>0</v>
      </c>
      <c r="Q38">
        <v>0.875</v>
      </c>
      <c r="R38">
        <v>0.375</v>
      </c>
      <c r="S38">
        <f t="shared" si="0"/>
        <v>0.5</v>
      </c>
      <c r="U38">
        <v>0.625</v>
      </c>
      <c r="V38" s="5">
        <f t="shared" si="1"/>
        <v>7.75</v>
      </c>
      <c r="Y38">
        <v>7.75</v>
      </c>
      <c r="Z38">
        <v>2525.5477999999998</v>
      </c>
    </row>
    <row r="39" spans="1:26" x14ac:dyDescent="0.25">
      <c r="A39">
        <v>32</v>
      </c>
      <c r="B39" t="s">
        <v>97</v>
      </c>
      <c r="C39" t="s">
        <v>66</v>
      </c>
      <c r="D39" s="5">
        <v>2525.5477999999998</v>
      </c>
      <c r="E39" s="5">
        <v>0</v>
      </c>
      <c r="F39" s="5">
        <v>0.25</v>
      </c>
      <c r="G39">
        <v>0</v>
      </c>
      <c r="H39" s="6">
        <v>2.625</v>
      </c>
      <c r="I39" s="6">
        <v>0.75</v>
      </c>
      <c r="J39" s="6">
        <v>0</v>
      </c>
      <c r="K39" s="6">
        <v>0</v>
      </c>
      <c r="L39" s="6">
        <v>0</v>
      </c>
      <c r="M39">
        <v>1.75</v>
      </c>
      <c r="N39">
        <v>0</v>
      </c>
      <c r="O39">
        <v>0</v>
      </c>
      <c r="P39">
        <v>0</v>
      </c>
      <c r="Q39">
        <v>0.875</v>
      </c>
      <c r="R39">
        <v>0.375</v>
      </c>
      <c r="S39">
        <f t="shared" si="0"/>
        <v>0.5</v>
      </c>
      <c r="U39">
        <v>0.625</v>
      </c>
      <c r="V39" s="5">
        <f t="shared" si="1"/>
        <v>7.75</v>
      </c>
      <c r="Y39">
        <v>7.75</v>
      </c>
      <c r="Z39">
        <v>2525.5477999999998</v>
      </c>
    </row>
    <row r="40" spans="1:26" x14ac:dyDescent="0.25">
      <c r="A40">
        <v>33</v>
      </c>
      <c r="B40" t="s">
        <v>98</v>
      </c>
      <c r="C40" t="s">
        <v>99</v>
      </c>
      <c r="D40">
        <v>2005.5128</v>
      </c>
      <c r="E40" s="5">
        <v>1</v>
      </c>
      <c r="F40">
        <f>2/3</f>
        <v>0.66666666666666663</v>
      </c>
      <c r="G40">
        <v>0</v>
      </c>
      <c r="H40" s="6">
        <v>4</v>
      </c>
      <c r="I40" s="6">
        <v>1</v>
      </c>
      <c r="J40" s="6">
        <v>0</v>
      </c>
      <c r="K40" s="6">
        <f>2/3</f>
        <v>0.66666666666666663</v>
      </c>
      <c r="L40" s="6">
        <v>0</v>
      </c>
      <c r="M40">
        <v>0</v>
      </c>
      <c r="N40">
        <v>3.6666666666666599</v>
      </c>
      <c r="O40">
        <f>1/3</f>
        <v>0.33333333333333331</v>
      </c>
      <c r="P40">
        <v>0</v>
      </c>
      <c r="Q40">
        <f>1/3</f>
        <v>0.33333333333333331</v>
      </c>
      <c r="R40">
        <v>0</v>
      </c>
      <c r="S40">
        <v>0</v>
      </c>
      <c r="U40">
        <f>1+(2/3)</f>
        <v>1.6666666666666665</v>
      </c>
      <c r="V40" s="5">
        <f t="shared" si="1"/>
        <v>13.333333333333327</v>
      </c>
      <c r="Y40">
        <f>13+(1/3)</f>
        <v>13.333333333333334</v>
      </c>
      <c r="Z40">
        <v>2005.5128</v>
      </c>
    </row>
    <row r="41" spans="1:26" x14ac:dyDescent="0.25">
      <c r="A41">
        <v>34</v>
      </c>
      <c r="B41" t="s">
        <v>100</v>
      </c>
      <c r="C41" t="s">
        <v>99</v>
      </c>
      <c r="D41">
        <v>2005.5128</v>
      </c>
      <c r="E41" s="5">
        <v>1</v>
      </c>
      <c r="F41">
        <f t="shared" ref="F41:F51" si="2">2/3</f>
        <v>0.66666666666666663</v>
      </c>
      <c r="G41">
        <v>0</v>
      </c>
      <c r="H41" s="6">
        <v>4</v>
      </c>
      <c r="I41" s="6">
        <v>1</v>
      </c>
      <c r="J41" s="6">
        <v>0</v>
      </c>
      <c r="K41" s="6">
        <f t="shared" ref="K41:K51" si="3">2/3</f>
        <v>0.66666666666666663</v>
      </c>
      <c r="L41" s="6">
        <v>0</v>
      </c>
      <c r="M41">
        <v>0</v>
      </c>
      <c r="N41">
        <v>3.6666666666666599</v>
      </c>
      <c r="O41">
        <f t="shared" ref="O41:Q51" si="4">1/3</f>
        <v>0.33333333333333331</v>
      </c>
      <c r="P41">
        <v>0</v>
      </c>
      <c r="Q41">
        <f t="shared" si="4"/>
        <v>0.33333333333333331</v>
      </c>
      <c r="R41">
        <v>0</v>
      </c>
      <c r="S41">
        <v>0</v>
      </c>
      <c r="U41">
        <f t="shared" ref="U41:U51" si="5">1+(2/3)</f>
        <v>1.6666666666666665</v>
      </c>
      <c r="V41" s="5">
        <f t="shared" si="1"/>
        <v>13.333333333333327</v>
      </c>
      <c r="Y41">
        <f t="shared" ref="Y41:Y51" si="6">13+(1/3)</f>
        <v>13.333333333333334</v>
      </c>
      <c r="Z41">
        <v>2005.5128</v>
      </c>
    </row>
    <row r="42" spans="1:26" x14ac:dyDescent="0.25">
      <c r="A42">
        <v>35</v>
      </c>
      <c r="B42" t="s">
        <v>101</v>
      </c>
      <c r="C42" t="s">
        <v>99</v>
      </c>
      <c r="D42">
        <v>2005.5128</v>
      </c>
      <c r="E42" s="5">
        <v>1</v>
      </c>
      <c r="F42">
        <f t="shared" si="2"/>
        <v>0.66666666666666663</v>
      </c>
      <c r="G42">
        <v>0</v>
      </c>
      <c r="H42" s="6">
        <v>4</v>
      </c>
      <c r="I42" s="6">
        <v>1</v>
      </c>
      <c r="J42" s="6">
        <v>0</v>
      </c>
      <c r="K42" s="6">
        <f t="shared" si="3"/>
        <v>0.66666666666666663</v>
      </c>
      <c r="L42" s="6">
        <v>0</v>
      </c>
      <c r="M42">
        <v>0</v>
      </c>
      <c r="N42">
        <v>3.6666666666666599</v>
      </c>
      <c r="O42">
        <f t="shared" si="4"/>
        <v>0.33333333333333331</v>
      </c>
      <c r="P42">
        <v>0</v>
      </c>
      <c r="Q42">
        <f t="shared" si="4"/>
        <v>0.33333333333333331</v>
      </c>
      <c r="R42">
        <v>0</v>
      </c>
      <c r="S42">
        <v>0</v>
      </c>
      <c r="U42">
        <f t="shared" si="5"/>
        <v>1.6666666666666665</v>
      </c>
      <c r="V42" s="5">
        <f t="shared" si="1"/>
        <v>13.333333333333327</v>
      </c>
      <c r="Y42">
        <f t="shared" si="6"/>
        <v>13.333333333333334</v>
      </c>
      <c r="Z42">
        <v>2005.5128</v>
      </c>
    </row>
    <row r="43" spans="1:26" x14ac:dyDescent="0.25">
      <c r="A43">
        <v>36</v>
      </c>
      <c r="B43" t="s">
        <v>102</v>
      </c>
      <c r="C43" t="s">
        <v>99</v>
      </c>
      <c r="D43">
        <v>2005.5128</v>
      </c>
      <c r="E43" s="5">
        <v>1</v>
      </c>
      <c r="F43">
        <f t="shared" si="2"/>
        <v>0.66666666666666663</v>
      </c>
      <c r="G43">
        <v>0</v>
      </c>
      <c r="H43" s="6">
        <v>4</v>
      </c>
      <c r="I43" s="6">
        <v>1</v>
      </c>
      <c r="J43" s="6">
        <v>0</v>
      </c>
      <c r="K43" s="6">
        <f t="shared" si="3"/>
        <v>0.66666666666666663</v>
      </c>
      <c r="L43" s="6">
        <v>0</v>
      </c>
      <c r="M43">
        <v>0</v>
      </c>
      <c r="N43">
        <v>3.6666666666666599</v>
      </c>
      <c r="O43">
        <f t="shared" si="4"/>
        <v>0.33333333333333331</v>
      </c>
      <c r="P43">
        <v>0</v>
      </c>
      <c r="Q43">
        <f t="shared" si="4"/>
        <v>0.33333333333333331</v>
      </c>
      <c r="R43">
        <v>0</v>
      </c>
      <c r="S43">
        <v>0</v>
      </c>
      <c r="U43">
        <f t="shared" si="5"/>
        <v>1.6666666666666665</v>
      </c>
      <c r="V43" s="5">
        <f t="shared" si="1"/>
        <v>13.333333333333327</v>
      </c>
      <c r="Y43">
        <f t="shared" si="6"/>
        <v>13.333333333333334</v>
      </c>
      <c r="Z43">
        <v>2005.5128</v>
      </c>
    </row>
    <row r="44" spans="1:26" x14ac:dyDescent="0.25">
      <c r="A44">
        <v>37</v>
      </c>
      <c r="B44" t="s">
        <v>103</v>
      </c>
      <c r="C44" t="s">
        <v>99</v>
      </c>
      <c r="D44">
        <v>2005.5128</v>
      </c>
      <c r="E44" s="5">
        <v>1</v>
      </c>
      <c r="F44">
        <f t="shared" si="2"/>
        <v>0.66666666666666663</v>
      </c>
      <c r="G44">
        <v>0</v>
      </c>
      <c r="H44" s="6">
        <v>4</v>
      </c>
      <c r="I44" s="6">
        <v>1</v>
      </c>
      <c r="J44" s="6">
        <v>0</v>
      </c>
      <c r="K44" s="6">
        <f t="shared" si="3"/>
        <v>0.66666666666666663</v>
      </c>
      <c r="L44" s="6">
        <v>0</v>
      </c>
      <c r="M44">
        <v>0</v>
      </c>
      <c r="N44">
        <v>3.6666666666666599</v>
      </c>
      <c r="O44">
        <f t="shared" si="4"/>
        <v>0.33333333333333331</v>
      </c>
      <c r="P44">
        <v>0</v>
      </c>
      <c r="Q44">
        <f t="shared" si="4"/>
        <v>0.33333333333333331</v>
      </c>
      <c r="R44">
        <v>0</v>
      </c>
      <c r="S44">
        <v>0</v>
      </c>
      <c r="U44">
        <f t="shared" si="5"/>
        <v>1.6666666666666665</v>
      </c>
      <c r="V44" s="5">
        <f t="shared" si="1"/>
        <v>13.333333333333327</v>
      </c>
      <c r="Y44">
        <f t="shared" si="6"/>
        <v>13.333333333333334</v>
      </c>
      <c r="Z44">
        <v>2005.5128</v>
      </c>
    </row>
    <row r="45" spans="1:26" x14ac:dyDescent="0.25">
      <c r="A45">
        <v>38</v>
      </c>
      <c r="B45" t="s">
        <v>104</v>
      </c>
      <c r="C45" t="s">
        <v>99</v>
      </c>
      <c r="D45">
        <v>2005.5128</v>
      </c>
      <c r="E45" s="5">
        <v>1</v>
      </c>
      <c r="F45">
        <f t="shared" si="2"/>
        <v>0.66666666666666663</v>
      </c>
      <c r="G45">
        <v>0</v>
      </c>
      <c r="H45" s="6">
        <v>4</v>
      </c>
      <c r="I45" s="6">
        <v>1</v>
      </c>
      <c r="J45" s="6">
        <v>0</v>
      </c>
      <c r="K45" s="6">
        <f t="shared" si="3"/>
        <v>0.66666666666666663</v>
      </c>
      <c r="L45" s="6">
        <v>0</v>
      </c>
      <c r="M45">
        <v>0</v>
      </c>
      <c r="N45">
        <v>3.6666666666666599</v>
      </c>
      <c r="O45">
        <f t="shared" si="4"/>
        <v>0.33333333333333331</v>
      </c>
      <c r="P45">
        <v>0</v>
      </c>
      <c r="Q45">
        <f t="shared" si="4"/>
        <v>0.33333333333333331</v>
      </c>
      <c r="R45">
        <v>0</v>
      </c>
      <c r="S45">
        <v>0</v>
      </c>
      <c r="U45">
        <f t="shared" si="5"/>
        <v>1.6666666666666665</v>
      </c>
      <c r="V45" s="5">
        <f t="shared" si="1"/>
        <v>13.333333333333327</v>
      </c>
      <c r="Y45">
        <f t="shared" si="6"/>
        <v>13.333333333333334</v>
      </c>
      <c r="Z45">
        <v>2005.5128</v>
      </c>
    </row>
    <row r="46" spans="1:26" x14ac:dyDescent="0.25">
      <c r="A46">
        <v>39</v>
      </c>
      <c r="B46" t="s">
        <v>105</v>
      </c>
      <c r="C46" t="s">
        <v>99</v>
      </c>
      <c r="D46">
        <v>2005.5128</v>
      </c>
      <c r="E46" s="5">
        <v>1</v>
      </c>
      <c r="F46">
        <f t="shared" si="2"/>
        <v>0.66666666666666663</v>
      </c>
      <c r="G46">
        <v>0</v>
      </c>
      <c r="H46" s="6">
        <v>4</v>
      </c>
      <c r="I46" s="6">
        <v>1</v>
      </c>
      <c r="J46" s="6">
        <v>0</v>
      </c>
      <c r="K46" s="6">
        <f t="shared" si="3"/>
        <v>0.66666666666666663</v>
      </c>
      <c r="L46" s="6">
        <v>0</v>
      </c>
      <c r="M46">
        <v>0</v>
      </c>
      <c r="N46">
        <v>3.6666666666666599</v>
      </c>
      <c r="O46">
        <f t="shared" si="4"/>
        <v>0.33333333333333331</v>
      </c>
      <c r="P46">
        <v>0</v>
      </c>
      <c r="Q46">
        <f t="shared" si="4"/>
        <v>0.33333333333333331</v>
      </c>
      <c r="R46">
        <v>0</v>
      </c>
      <c r="S46">
        <v>0</v>
      </c>
      <c r="U46">
        <f t="shared" si="5"/>
        <v>1.6666666666666665</v>
      </c>
      <c r="V46" s="5">
        <f t="shared" si="1"/>
        <v>13.333333333333327</v>
      </c>
      <c r="Y46">
        <f t="shared" si="6"/>
        <v>13.333333333333334</v>
      </c>
      <c r="Z46">
        <v>2005.5128</v>
      </c>
    </row>
    <row r="47" spans="1:26" x14ac:dyDescent="0.25">
      <c r="A47">
        <v>40</v>
      </c>
      <c r="B47" t="s">
        <v>106</v>
      </c>
      <c r="C47" t="s">
        <v>99</v>
      </c>
      <c r="D47">
        <v>2005.5128</v>
      </c>
      <c r="E47" s="5">
        <v>1</v>
      </c>
      <c r="F47">
        <f t="shared" si="2"/>
        <v>0.66666666666666663</v>
      </c>
      <c r="G47">
        <v>0</v>
      </c>
      <c r="H47" s="6">
        <v>4</v>
      </c>
      <c r="I47" s="6">
        <v>1</v>
      </c>
      <c r="J47" s="6">
        <v>0</v>
      </c>
      <c r="K47" s="6">
        <f t="shared" si="3"/>
        <v>0.66666666666666663</v>
      </c>
      <c r="L47" s="6">
        <v>0</v>
      </c>
      <c r="M47">
        <v>0</v>
      </c>
      <c r="N47">
        <v>3.6666666666666599</v>
      </c>
      <c r="O47">
        <f t="shared" si="4"/>
        <v>0.33333333333333331</v>
      </c>
      <c r="P47">
        <v>0</v>
      </c>
      <c r="Q47">
        <f t="shared" si="4"/>
        <v>0.33333333333333331</v>
      </c>
      <c r="R47">
        <v>0</v>
      </c>
      <c r="S47">
        <v>0</v>
      </c>
      <c r="U47">
        <f t="shared" si="5"/>
        <v>1.6666666666666665</v>
      </c>
      <c r="V47" s="5">
        <f t="shared" si="1"/>
        <v>13.333333333333327</v>
      </c>
      <c r="Y47">
        <f t="shared" si="6"/>
        <v>13.333333333333334</v>
      </c>
      <c r="Z47">
        <v>2005.5128</v>
      </c>
    </row>
    <row r="48" spans="1:26" x14ac:dyDescent="0.25">
      <c r="A48">
        <v>41</v>
      </c>
      <c r="B48" t="s">
        <v>107</v>
      </c>
      <c r="C48" t="s">
        <v>99</v>
      </c>
      <c r="D48">
        <v>2005.5128</v>
      </c>
      <c r="E48" s="5">
        <v>1</v>
      </c>
      <c r="F48">
        <f t="shared" si="2"/>
        <v>0.66666666666666663</v>
      </c>
      <c r="G48">
        <v>0</v>
      </c>
      <c r="H48" s="6">
        <v>4</v>
      </c>
      <c r="I48" s="6">
        <v>1</v>
      </c>
      <c r="J48" s="6">
        <v>0</v>
      </c>
      <c r="K48" s="6">
        <f t="shared" si="3"/>
        <v>0.66666666666666663</v>
      </c>
      <c r="L48" s="6">
        <v>0</v>
      </c>
      <c r="M48">
        <v>0</v>
      </c>
      <c r="N48">
        <v>3.6666666666666599</v>
      </c>
      <c r="O48">
        <f t="shared" si="4"/>
        <v>0.33333333333333331</v>
      </c>
      <c r="P48">
        <v>0</v>
      </c>
      <c r="Q48">
        <f t="shared" si="4"/>
        <v>0.33333333333333331</v>
      </c>
      <c r="R48">
        <v>0</v>
      </c>
      <c r="S48">
        <v>0</v>
      </c>
      <c r="U48">
        <f t="shared" si="5"/>
        <v>1.6666666666666665</v>
      </c>
      <c r="V48" s="5">
        <f t="shared" si="1"/>
        <v>13.333333333333327</v>
      </c>
      <c r="Y48">
        <f t="shared" si="6"/>
        <v>13.333333333333334</v>
      </c>
      <c r="Z48">
        <v>2005.5128</v>
      </c>
    </row>
    <row r="49" spans="1:26" x14ac:dyDescent="0.25">
      <c r="A49">
        <v>42</v>
      </c>
      <c r="B49" t="s">
        <v>108</v>
      </c>
      <c r="C49" t="s">
        <v>99</v>
      </c>
      <c r="D49">
        <v>2005.5128</v>
      </c>
      <c r="E49" s="5">
        <v>1</v>
      </c>
      <c r="F49">
        <f t="shared" si="2"/>
        <v>0.66666666666666663</v>
      </c>
      <c r="G49">
        <v>0</v>
      </c>
      <c r="H49" s="6">
        <v>4</v>
      </c>
      <c r="I49" s="6">
        <v>1</v>
      </c>
      <c r="J49" s="6">
        <v>0</v>
      </c>
      <c r="K49" s="6">
        <f t="shared" si="3"/>
        <v>0.66666666666666663</v>
      </c>
      <c r="L49" s="6">
        <v>0</v>
      </c>
      <c r="M49">
        <v>0</v>
      </c>
      <c r="N49">
        <v>3.6666666666666599</v>
      </c>
      <c r="O49">
        <f t="shared" si="4"/>
        <v>0.33333333333333331</v>
      </c>
      <c r="P49">
        <v>0</v>
      </c>
      <c r="Q49">
        <f t="shared" si="4"/>
        <v>0.33333333333333331</v>
      </c>
      <c r="R49">
        <v>0</v>
      </c>
      <c r="S49">
        <v>0</v>
      </c>
      <c r="U49">
        <f t="shared" si="5"/>
        <v>1.6666666666666665</v>
      </c>
      <c r="V49" s="5">
        <f t="shared" si="1"/>
        <v>13.333333333333327</v>
      </c>
      <c r="Y49">
        <f t="shared" si="6"/>
        <v>13.333333333333334</v>
      </c>
      <c r="Z49">
        <v>2005.5128</v>
      </c>
    </row>
    <row r="50" spans="1:26" x14ac:dyDescent="0.25">
      <c r="A50">
        <v>43</v>
      </c>
      <c r="B50" t="s">
        <v>109</v>
      </c>
      <c r="C50" t="s">
        <v>99</v>
      </c>
      <c r="D50">
        <v>2005.5128</v>
      </c>
      <c r="E50" s="5">
        <v>1</v>
      </c>
      <c r="F50">
        <f t="shared" si="2"/>
        <v>0.66666666666666663</v>
      </c>
      <c r="G50">
        <v>0</v>
      </c>
      <c r="H50" s="6">
        <v>4</v>
      </c>
      <c r="I50" s="6">
        <v>1</v>
      </c>
      <c r="J50" s="6">
        <v>0</v>
      </c>
      <c r="K50" s="6">
        <f t="shared" si="3"/>
        <v>0.66666666666666663</v>
      </c>
      <c r="L50" s="6">
        <v>0</v>
      </c>
      <c r="M50">
        <v>0</v>
      </c>
      <c r="N50">
        <v>3.6666666666666599</v>
      </c>
      <c r="O50">
        <f t="shared" si="4"/>
        <v>0.33333333333333331</v>
      </c>
      <c r="P50">
        <v>0</v>
      </c>
      <c r="Q50">
        <f t="shared" si="4"/>
        <v>0.33333333333333331</v>
      </c>
      <c r="R50">
        <v>0</v>
      </c>
      <c r="S50">
        <v>0</v>
      </c>
      <c r="U50">
        <f t="shared" si="5"/>
        <v>1.6666666666666665</v>
      </c>
      <c r="V50" s="5">
        <f t="shared" si="1"/>
        <v>13.333333333333327</v>
      </c>
      <c r="Y50">
        <f t="shared" si="6"/>
        <v>13.333333333333334</v>
      </c>
      <c r="Z50">
        <v>2005.5128</v>
      </c>
    </row>
    <row r="51" spans="1:26" x14ac:dyDescent="0.25">
      <c r="A51">
        <v>44</v>
      </c>
      <c r="B51" t="s">
        <v>110</v>
      </c>
      <c r="C51" t="s">
        <v>99</v>
      </c>
      <c r="D51">
        <v>2005.5128</v>
      </c>
      <c r="E51" s="5">
        <v>1</v>
      </c>
      <c r="F51">
        <f t="shared" si="2"/>
        <v>0.66666666666666663</v>
      </c>
      <c r="G51">
        <v>0</v>
      </c>
      <c r="H51" s="6">
        <v>4</v>
      </c>
      <c r="I51" s="6">
        <v>1</v>
      </c>
      <c r="J51" s="6">
        <v>0</v>
      </c>
      <c r="K51" s="6">
        <f t="shared" si="3"/>
        <v>0.66666666666666663</v>
      </c>
      <c r="L51" s="6">
        <v>0</v>
      </c>
      <c r="M51">
        <v>0</v>
      </c>
      <c r="N51">
        <v>3.6666666666666599</v>
      </c>
      <c r="O51">
        <f>1/3</f>
        <v>0.33333333333333331</v>
      </c>
      <c r="P51">
        <v>0</v>
      </c>
      <c r="Q51">
        <f t="shared" si="4"/>
        <v>0.33333333333333331</v>
      </c>
      <c r="R51">
        <v>0</v>
      </c>
      <c r="S51">
        <v>0</v>
      </c>
      <c r="U51">
        <f t="shared" si="5"/>
        <v>1.6666666666666665</v>
      </c>
      <c r="V51" s="5">
        <f t="shared" si="1"/>
        <v>13.333333333333327</v>
      </c>
      <c r="Y51">
        <f t="shared" si="6"/>
        <v>13.333333333333334</v>
      </c>
      <c r="Z51">
        <v>2005.5128</v>
      </c>
    </row>
    <row r="52" spans="1:26" x14ac:dyDescent="0.25">
      <c r="A52">
        <v>45</v>
      </c>
      <c r="B52" t="s">
        <v>111</v>
      </c>
      <c r="C52" t="s">
        <v>112</v>
      </c>
      <c r="D52">
        <v>1380.6923999999999</v>
      </c>
      <c r="E52">
        <f>1+(2/3)</f>
        <v>1.6666666666666665</v>
      </c>
      <c r="F52">
        <v>0</v>
      </c>
      <c r="G52">
        <v>0</v>
      </c>
      <c r="H52" s="6">
        <v>4</v>
      </c>
      <c r="I52" s="6">
        <v>1</v>
      </c>
      <c r="J52" s="6">
        <v>0</v>
      </c>
      <c r="K52" s="6">
        <v>0</v>
      </c>
      <c r="L52" s="6">
        <v>0</v>
      </c>
      <c r="M52">
        <v>0</v>
      </c>
      <c r="N52">
        <v>2.3333333333333299</v>
      </c>
      <c r="O52">
        <v>0</v>
      </c>
      <c r="P52">
        <v>0</v>
      </c>
      <c r="Q52">
        <v>0</v>
      </c>
      <c r="R52">
        <v>0</v>
      </c>
      <c r="S52">
        <f>2/3</f>
        <v>0.66666666666666663</v>
      </c>
      <c r="U52">
        <v>1</v>
      </c>
      <c r="V52" s="5">
        <f t="shared" si="1"/>
        <v>10.666666666666663</v>
      </c>
      <c r="Y52">
        <f>10+(2/3)</f>
        <v>10.666666666666666</v>
      </c>
      <c r="Z52">
        <v>1380.6923999999999</v>
      </c>
    </row>
    <row r="53" spans="1:26" x14ac:dyDescent="0.25">
      <c r="A53">
        <v>46</v>
      </c>
      <c r="B53" t="s">
        <v>113</v>
      </c>
      <c r="C53" t="s">
        <v>112</v>
      </c>
      <c r="D53">
        <v>1380.6923999999999</v>
      </c>
      <c r="E53">
        <f t="shared" ref="E53:E63" si="7">1+(2/3)</f>
        <v>1.6666666666666665</v>
      </c>
      <c r="F53">
        <v>0</v>
      </c>
      <c r="G53">
        <v>0</v>
      </c>
      <c r="H53" s="6">
        <v>4</v>
      </c>
      <c r="I53" s="6">
        <v>1</v>
      </c>
      <c r="J53" s="6">
        <v>0</v>
      </c>
      <c r="K53" s="6">
        <v>0</v>
      </c>
      <c r="L53" s="6">
        <v>0</v>
      </c>
      <c r="M53">
        <v>0</v>
      </c>
      <c r="N53">
        <v>2.3333333333333299</v>
      </c>
      <c r="O53">
        <v>0</v>
      </c>
      <c r="P53">
        <v>0</v>
      </c>
      <c r="Q53">
        <v>0</v>
      </c>
      <c r="R53">
        <v>0</v>
      </c>
      <c r="S53">
        <f t="shared" ref="S53:S63" si="8">2/3</f>
        <v>0.66666666666666663</v>
      </c>
      <c r="U53">
        <v>1</v>
      </c>
      <c r="V53" s="5">
        <f t="shared" si="1"/>
        <v>10.666666666666663</v>
      </c>
      <c r="Y53">
        <f t="shared" ref="Y53:Y63" si="9">10+(2/3)</f>
        <v>10.666666666666666</v>
      </c>
      <c r="Z53">
        <v>1380.6923999999999</v>
      </c>
    </row>
    <row r="54" spans="1:26" x14ac:dyDescent="0.25">
      <c r="A54">
        <v>47</v>
      </c>
      <c r="B54" t="s">
        <v>114</v>
      </c>
      <c r="C54" t="s">
        <v>112</v>
      </c>
      <c r="D54">
        <v>1380.6923999999999</v>
      </c>
      <c r="E54">
        <f t="shared" si="7"/>
        <v>1.6666666666666665</v>
      </c>
      <c r="F54">
        <v>0</v>
      </c>
      <c r="G54">
        <v>0</v>
      </c>
      <c r="H54" s="6">
        <v>4</v>
      </c>
      <c r="I54" s="6">
        <v>1</v>
      </c>
      <c r="J54" s="6">
        <v>0</v>
      </c>
      <c r="K54" s="6">
        <v>0</v>
      </c>
      <c r="L54" s="6">
        <v>0</v>
      </c>
      <c r="M54">
        <v>0</v>
      </c>
      <c r="N54">
        <v>2.3333333333333299</v>
      </c>
      <c r="O54">
        <v>0</v>
      </c>
      <c r="P54">
        <v>0</v>
      </c>
      <c r="Q54">
        <v>0</v>
      </c>
      <c r="R54">
        <v>0</v>
      </c>
      <c r="S54">
        <f t="shared" si="8"/>
        <v>0.66666666666666663</v>
      </c>
      <c r="U54">
        <v>1</v>
      </c>
      <c r="V54" s="5">
        <f t="shared" si="1"/>
        <v>10.666666666666663</v>
      </c>
      <c r="Y54">
        <f t="shared" si="9"/>
        <v>10.666666666666666</v>
      </c>
      <c r="Z54">
        <v>1380.6923999999999</v>
      </c>
    </row>
    <row r="55" spans="1:26" x14ac:dyDescent="0.25">
      <c r="A55">
        <v>48</v>
      </c>
      <c r="B55" t="s">
        <v>115</v>
      </c>
      <c r="C55" t="s">
        <v>112</v>
      </c>
      <c r="D55">
        <v>1380.6923999999999</v>
      </c>
      <c r="E55">
        <f t="shared" si="7"/>
        <v>1.6666666666666665</v>
      </c>
      <c r="F55">
        <v>0</v>
      </c>
      <c r="G55">
        <v>0</v>
      </c>
      <c r="H55" s="6">
        <v>4</v>
      </c>
      <c r="I55" s="6">
        <v>1</v>
      </c>
      <c r="J55" s="6">
        <v>0</v>
      </c>
      <c r="K55" s="6">
        <v>0</v>
      </c>
      <c r="L55" s="6">
        <v>0</v>
      </c>
      <c r="M55">
        <v>0</v>
      </c>
      <c r="N55">
        <v>2.3333333333333299</v>
      </c>
      <c r="O55">
        <v>0</v>
      </c>
      <c r="P55">
        <v>0</v>
      </c>
      <c r="Q55">
        <v>0</v>
      </c>
      <c r="R55">
        <v>0</v>
      </c>
      <c r="S55">
        <f t="shared" si="8"/>
        <v>0.66666666666666663</v>
      </c>
      <c r="U55">
        <v>1</v>
      </c>
      <c r="V55" s="5">
        <f t="shared" si="1"/>
        <v>10.666666666666663</v>
      </c>
      <c r="Y55">
        <f t="shared" si="9"/>
        <v>10.666666666666666</v>
      </c>
      <c r="Z55">
        <v>1380.6923999999999</v>
      </c>
    </row>
    <row r="56" spans="1:26" x14ac:dyDescent="0.25">
      <c r="A56">
        <v>49</v>
      </c>
      <c r="B56" t="s">
        <v>116</v>
      </c>
      <c r="C56" t="s">
        <v>112</v>
      </c>
      <c r="D56">
        <v>1380.6923999999999</v>
      </c>
      <c r="E56">
        <f t="shared" si="7"/>
        <v>1.6666666666666665</v>
      </c>
      <c r="F56">
        <v>0</v>
      </c>
      <c r="G56">
        <v>0</v>
      </c>
      <c r="H56" s="6">
        <v>4</v>
      </c>
      <c r="I56" s="6">
        <v>1</v>
      </c>
      <c r="J56" s="6">
        <v>0</v>
      </c>
      <c r="K56" s="6">
        <v>0</v>
      </c>
      <c r="L56" s="6">
        <v>0</v>
      </c>
      <c r="M56">
        <v>0</v>
      </c>
      <c r="N56">
        <v>2.3333333333333299</v>
      </c>
      <c r="O56">
        <v>0</v>
      </c>
      <c r="P56">
        <v>0</v>
      </c>
      <c r="Q56">
        <v>0</v>
      </c>
      <c r="R56">
        <v>0</v>
      </c>
      <c r="S56">
        <f t="shared" si="8"/>
        <v>0.66666666666666663</v>
      </c>
      <c r="U56">
        <v>1</v>
      </c>
      <c r="V56" s="5">
        <f t="shared" si="1"/>
        <v>10.666666666666663</v>
      </c>
      <c r="Y56">
        <f t="shared" si="9"/>
        <v>10.666666666666666</v>
      </c>
      <c r="Z56">
        <v>1380.6923999999999</v>
      </c>
    </row>
    <row r="57" spans="1:26" x14ac:dyDescent="0.25">
      <c r="A57">
        <v>50</v>
      </c>
      <c r="B57" t="s">
        <v>117</v>
      </c>
      <c r="C57" t="s">
        <v>112</v>
      </c>
      <c r="D57">
        <v>1380.6923999999999</v>
      </c>
      <c r="E57">
        <f t="shared" si="7"/>
        <v>1.6666666666666665</v>
      </c>
      <c r="F57">
        <v>0</v>
      </c>
      <c r="G57">
        <v>0</v>
      </c>
      <c r="H57" s="6">
        <v>4</v>
      </c>
      <c r="I57" s="6">
        <v>1</v>
      </c>
      <c r="J57" s="6">
        <v>0</v>
      </c>
      <c r="K57" s="6">
        <v>0</v>
      </c>
      <c r="L57" s="6">
        <v>0</v>
      </c>
      <c r="M57">
        <v>0</v>
      </c>
      <c r="N57">
        <v>2.3333333333333299</v>
      </c>
      <c r="O57">
        <v>0</v>
      </c>
      <c r="P57">
        <v>0</v>
      </c>
      <c r="Q57">
        <v>0</v>
      </c>
      <c r="R57">
        <v>0</v>
      </c>
      <c r="S57">
        <f t="shared" si="8"/>
        <v>0.66666666666666663</v>
      </c>
      <c r="U57">
        <v>1</v>
      </c>
      <c r="V57" s="5">
        <f t="shared" si="1"/>
        <v>10.666666666666663</v>
      </c>
      <c r="Y57">
        <f t="shared" si="9"/>
        <v>10.666666666666666</v>
      </c>
      <c r="Z57">
        <v>1380.6923999999999</v>
      </c>
    </row>
    <row r="58" spans="1:26" x14ac:dyDescent="0.25">
      <c r="A58">
        <v>51</v>
      </c>
      <c r="B58" t="s">
        <v>118</v>
      </c>
      <c r="C58" t="s">
        <v>112</v>
      </c>
      <c r="D58">
        <v>1380.6923999999999</v>
      </c>
      <c r="E58">
        <f t="shared" si="7"/>
        <v>1.6666666666666665</v>
      </c>
      <c r="F58">
        <v>0</v>
      </c>
      <c r="G58">
        <v>0</v>
      </c>
      <c r="H58" s="6">
        <v>4</v>
      </c>
      <c r="I58" s="6">
        <v>1</v>
      </c>
      <c r="J58" s="6">
        <v>0</v>
      </c>
      <c r="K58" s="6">
        <v>0</v>
      </c>
      <c r="L58" s="6">
        <v>0</v>
      </c>
      <c r="M58">
        <v>0</v>
      </c>
      <c r="N58">
        <v>2.3333333333333299</v>
      </c>
      <c r="O58">
        <v>0</v>
      </c>
      <c r="P58">
        <v>0</v>
      </c>
      <c r="Q58">
        <v>0</v>
      </c>
      <c r="R58">
        <v>0</v>
      </c>
      <c r="S58">
        <f t="shared" si="8"/>
        <v>0.66666666666666663</v>
      </c>
      <c r="U58">
        <v>1</v>
      </c>
      <c r="V58" s="5">
        <f t="shared" si="1"/>
        <v>10.666666666666663</v>
      </c>
      <c r="Y58">
        <f t="shared" si="9"/>
        <v>10.666666666666666</v>
      </c>
      <c r="Z58">
        <v>1380.6923999999999</v>
      </c>
    </row>
    <row r="59" spans="1:26" x14ac:dyDescent="0.25">
      <c r="A59">
        <v>52</v>
      </c>
      <c r="B59" t="s">
        <v>119</v>
      </c>
      <c r="C59" t="s">
        <v>112</v>
      </c>
      <c r="D59">
        <v>1380.6923999999999</v>
      </c>
      <c r="E59">
        <f t="shared" si="7"/>
        <v>1.6666666666666665</v>
      </c>
      <c r="F59">
        <v>0</v>
      </c>
      <c r="G59">
        <v>0</v>
      </c>
      <c r="H59" s="6">
        <v>4</v>
      </c>
      <c r="I59" s="6">
        <v>1</v>
      </c>
      <c r="J59" s="6">
        <v>0</v>
      </c>
      <c r="K59" s="6">
        <v>0</v>
      </c>
      <c r="L59" s="6">
        <v>0</v>
      </c>
      <c r="M59">
        <v>0</v>
      </c>
      <c r="N59">
        <v>2.3333333333333299</v>
      </c>
      <c r="O59">
        <v>0</v>
      </c>
      <c r="P59">
        <v>0</v>
      </c>
      <c r="Q59">
        <v>0</v>
      </c>
      <c r="R59">
        <v>0</v>
      </c>
      <c r="S59">
        <f t="shared" si="8"/>
        <v>0.66666666666666663</v>
      </c>
      <c r="U59">
        <v>1</v>
      </c>
      <c r="V59" s="5">
        <f t="shared" si="1"/>
        <v>10.666666666666663</v>
      </c>
      <c r="Y59">
        <f t="shared" si="9"/>
        <v>10.666666666666666</v>
      </c>
      <c r="Z59">
        <v>1380.6923999999999</v>
      </c>
    </row>
    <row r="60" spans="1:26" x14ac:dyDescent="0.25">
      <c r="A60">
        <v>53</v>
      </c>
      <c r="B60" t="s">
        <v>120</v>
      </c>
      <c r="C60" t="s">
        <v>112</v>
      </c>
      <c r="D60">
        <v>1380.6923999999999</v>
      </c>
      <c r="E60">
        <f t="shared" si="7"/>
        <v>1.6666666666666665</v>
      </c>
      <c r="F60">
        <v>0</v>
      </c>
      <c r="G60">
        <v>0</v>
      </c>
      <c r="H60" s="6">
        <v>4</v>
      </c>
      <c r="I60" s="6">
        <v>1</v>
      </c>
      <c r="J60" s="6">
        <v>0</v>
      </c>
      <c r="K60" s="6">
        <v>0</v>
      </c>
      <c r="L60" s="6">
        <v>0</v>
      </c>
      <c r="M60">
        <v>0</v>
      </c>
      <c r="N60">
        <v>2.3333333333333299</v>
      </c>
      <c r="O60">
        <v>0</v>
      </c>
      <c r="P60">
        <v>0</v>
      </c>
      <c r="Q60">
        <v>0</v>
      </c>
      <c r="R60">
        <v>0</v>
      </c>
      <c r="S60">
        <f t="shared" si="8"/>
        <v>0.66666666666666663</v>
      </c>
      <c r="U60">
        <v>1</v>
      </c>
      <c r="V60" s="5">
        <f t="shared" si="1"/>
        <v>10.666666666666663</v>
      </c>
      <c r="Y60">
        <f t="shared" si="9"/>
        <v>10.666666666666666</v>
      </c>
      <c r="Z60">
        <v>1380.6923999999999</v>
      </c>
    </row>
    <row r="61" spans="1:26" x14ac:dyDescent="0.25">
      <c r="A61">
        <v>54</v>
      </c>
      <c r="B61" t="s">
        <v>121</v>
      </c>
      <c r="C61" t="s">
        <v>112</v>
      </c>
      <c r="D61">
        <v>1380.6923999999999</v>
      </c>
      <c r="E61">
        <f t="shared" si="7"/>
        <v>1.6666666666666665</v>
      </c>
      <c r="F61">
        <v>0</v>
      </c>
      <c r="G61">
        <v>0</v>
      </c>
      <c r="H61" s="6">
        <v>4</v>
      </c>
      <c r="I61" s="6">
        <v>1</v>
      </c>
      <c r="J61" s="6">
        <v>0</v>
      </c>
      <c r="K61" s="6">
        <v>0</v>
      </c>
      <c r="L61" s="6">
        <v>0</v>
      </c>
      <c r="M61">
        <v>0</v>
      </c>
      <c r="N61">
        <v>2.3333333333333299</v>
      </c>
      <c r="O61">
        <v>0</v>
      </c>
      <c r="P61">
        <v>0</v>
      </c>
      <c r="Q61">
        <v>0</v>
      </c>
      <c r="R61">
        <v>0</v>
      </c>
      <c r="S61">
        <f t="shared" si="8"/>
        <v>0.66666666666666663</v>
      </c>
      <c r="U61">
        <v>1</v>
      </c>
      <c r="V61" s="5">
        <f t="shared" si="1"/>
        <v>10.666666666666663</v>
      </c>
      <c r="Y61">
        <f t="shared" si="9"/>
        <v>10.666666666666666</v>
      </c>
      <c r="Z61">
        <v>1380.6923999999999</v>
      </c>
    </row>
    <row r="62" spans="1:26" x14ac:dyDescent="0.25">
      <c r="A62">
        <v>55</v>
      </c>
      <c r="B62" t="s">
        <v>122</v>
      </c>
      <c r="C62" t="s">
        <v>112</v>
      </c>
      <c r="D62">
        <v>1380.6923999999999</v>
      </c>
      <c r="E62">
        <f t="shared" si="7"/>
        <v>1.6666666666666665</v>
      </c>
      <c r="F62">
        <v>0</v>
      </c>
      <c r="G62">
        <v>0</v>
      </c>
      <c r="H62" s="6">
        <v>4</v>
      </c>
      <c r="I62" s="6">
        <v>1</v>
      </c>
      <c r="J62" s="6">
        <v>0</v>
      </c>
      <c r="K62" s="6">
        <v>0</v>
      </c>
      <c r="L62" s="6">
        <v>0</v>
      </c>
      <c r="M62">
        <v>0</v>
      </c>
      <c r="N62">
        <v>2.3333333333333299</v>
      </c>
      <c r="O62">
        <v>0</v>
      </c>
      <c r="P62">
        <v>0</v>
      </c>
      <c r="Q62">
        <v>0</v>
      </c>
      <c r="R62">
        <v>0</v>
      </c>
      <c r="S62">
        <f t="shared" si="8"/>
        <v>0.66666666666666663</v>
      </c>
      <c r="U62">
        <v>1</v>
      </c>
      <c r="V62" s="5">
        <f t="shared" si="1"/>
        <v>10.666666666666663</v>
      </c>
      <c r="Y62">
        <f t="shared" si="9"/>
        <v>10.666666666666666</v>
      </c>
      <c r="Z62">
        <v>1380.6923999999999</v>
      </c>
    </row>
    <row r="63" spans="1:26" x14ac:dyDescent="0.25">
      <c r="A63">
        <v>56</v>
      </c>
      <c r="B63" t="s">
        <v>123</v>
      </c>
      <c r="C63" t="s">
        <v>112</v>
      </c>
      <c r="D63">
        <v>1380.6923999999999</v>
      </c>
      <c r="E63">
        <f t="shared" si="7"/>
        <v>1.6666666666666665</v>
      </c>
      <c r="F63">
        <v>0</v>
      </c>
      <c r="G63">
        <v>0</v>
      </c>
      <c r="H63" s="6">
        <v>4</v>
      </c>
      <c r="I63" s="6">
        <v>1</v>
      </c>
      <c r="J63" s="6">
        <v>0</v>
      </c>
      <c r="K63" s="6">
        <v>0</v>
      </c>
      <c r="L63" s="6">
        <v>0</v>
      </c>
      <c r="M63">
        <v>0</v>
      </c>
      <c r="N63">
        <v>2.3333333333333299</v>
      </c>
      <c r="O63">
        <v>0</v>
      </c>
      <c r="P63">
        <v>0</v>
      </c>
      <c r="Q63">
        <v>0</v>
      </c>
      <c r="R63">
        <v>0</v>
      </c>
      <c r="S63">
        <f t="shared" si="8"/>
        <v>0.66666666666666663</v>
      </c>
      <c r="U63">
        <v>1</v>
      </c>
      <c r="V63" s="5">
        <f t="shared" si="1"/>
        <v>10.666666666666663</v>
      </c>
      <c r="Y63">
        <f t="shared" si="9"/>
        <v>10.666666666666666</v>
      </c>
      <c r="Z63">
        <v>1380.6923999999999</v>
      </c>
    </row>
    <row r="64" spans="1:26" x14ac:dyDescent="0.25">
      <c r="A64">
        <v>57</v>
      </c>
      <c r="B64" t="s">
        <v>124</v>
      </c>
      <c r="C64" t="s">
        <v>125</v>
      </c>
      <c r="D64">
        <v>1549.7175999999999</v>
      </c>
      <c r="E64">
        <v>0</v>
      </c>
      <c r="F64">
        <f>1/3</f>
        <v>0.33333333333333331</v>
      </c>
      <c r="G64">
        <v>0</v>
      </c>
      <c r="H64" s="6">
        <v>3.6666666666666599</v>
      </c>
      <c r="I64" s="6">
        <v>0.57142857142857095</v>
      </c>
      <c r="J64" s="6">
        <v>0</v>
      </c>
      <c r="K64" s="6">
        <v>0</v>
      </c>
      <c r="L64" s="6">
        <v>0</v>
      </c>
      <c r="M64">
        <v>0</v>
      </c>
      <c r="N64">
        <v>3</v>
      </c>
      <c r="O64">
        <v>0</v>
      </c>
      <c r="P64">
        <v>0</v>
      </c>
      <c r="Q64">
        <v>0</v>
      </c>
      <c r="R64">
        <v>0</v>
      </c>
      <c r="S64">
        <v>0</v>
      </c>
      <c r="U64">
        <v>1</v>
      </c>
      <c r="V64" s="5">
        <f t="shared" si="1"/>
        <v>8.5714285714285641</v>
      </c>
      <c r="Y64">
        <v>9</v>
      </c>
      <c r="Z64">
        <v>1549.7175999999999</v>
      </c>
    </row>
    <row r="65" spans="1:26" x14ac:dyDescent="0.25">
      <c r="A65">
        <v>58</v>
      </c>
      <c r="B65" t="s">
        <v>126</v>
      </c>
      <c r="C65" t="s">
        <v>125</v>
      </c>
      <c r="D65">
        <v>1549.7175999999999</v>
      </c>
      <c r="E65">
        <v>0</v>
      </c>
      <c r="F65">
        <f t="shared" ref="F65:F75" si="10">1/3</f>
        <v>0.33333333333333331</v>
      </c>
      <c r="G65">
        <v>0</v>
      </c>
      <c r="H65" s="6">
        <v>3.6666666666666599</v>
      </c>
      <c r="I65" s="6">
        <v>0.57142857142857095</v>
      </c>
      <c r="J65" s="6">
        <v>0</v>
      </c>
      <c r="K65" s="6">
        <v>0</v>
      </c>
      <c r="L65" s="6">
        <v>0</v>
      </c>
      <c r="M65">
        <v>0</v>
      </c>
      <c r="N65">
        <v>3</v>
      </c>
      <c r="O65">
        <v>0</v>
      </c>
      <c r="P65">
        <v>0</v>
      </c>
      <c r="Q65">
        <v>0</v>
      </c>
      <c r="R65">
        <v>0</v>
      </c>
      <c r="S65">
        <v>0</v>
      </c>
      <c r="U65">
        <v>1</v>
      </c>
      <c r="V65" s="5">
        <f t="shared" si="1"/>
        <v>8.5714285714285641</v>
      </c>
      <c r="Y65">
        <v>9</v>
      </c>
      <c r="Z65">
        <v>1549.7175999999999</v>
      </c>
    </row>
    <row r="66" spans="1:26" x14ac:dyDescent="0.25">
      <c r="A66">
        <v>59</v>
      </c>
      <c r="B66" t="s">
        <v>127</v>
      </c>
      <c r="C66" t="s">
        <v>125</v>
      </c>
      <c r="D66">
        <v>1549.7175999999999</v>
      </c>
      <c r="E66">
        <v>0</v>
      </c>
      <c r="F66">
        <f t="shared" si="10"/>
        <v>0.33333333333333331</v>
      </c>
      <c r="G66">
        <v>0</v>
      </c>
      <c r="H66" s="6">
        <v>3.6666666666666599</v>
      </c>
      <c r="I66" s="6">
        <v>0.57142857142857095</v>
      </c>
      <c r="J66" s="6">
        <v>0</v>
      </c>
      <c r="K66" s="6">
        <v>0</v>
      </c>
      <c r="L66" s="6">
        <v>0</v>
      </c>
      <c r="M66">
        <v>0</v>
      </c>
      <c r="N66">
        <v>3</v>
      </c>
      <c r="O66">
        <v>0</v>
      </c>
      <c r="P66">
        <v>0</v>
      </c>
      <c r="Q66">
        <v>0</v>
      </c>
      <c r="R66">
        <v>0</v>
      </c>
      <c r="S66">
        <v>0</v>
      </c>
      <c r="U66">
        <v>1</v>
      </c>
      <c r="V66" s="5">
        <f t="shared" si="1"/>
        <v>8.5714285714285641</v>
      </c>
      <c r="Y66">
        <v>9</v>
      </c>
      <c r="Z66">
        <v>1549.7175999999999</v>
      </c>
    </row>
    <row r="67" spans="1:26" x14ac:dyDescent="0.25">
      <c r="A67">
        <v>60</v>
      </c>
      <c r="B67" t="s">
        <v>128</v>
      </c>
      <c r="C67" t="s">
        <v>125</v>
      </c>
      <c r="D67">
        <v>1549.7175999999999</v>
      </c>
      <c r="E67">
        <v>0</v>
      </c>
      <c r="F67">
        <f t="shared" si="10"/>
        <v>0.33333333333333331</v>
      </c>
      <c r="G67">
        <v>0</v>
      </c>
      <c r="H67" s="6">
        <v>3.6666666666666599</v>
      </c>
      <c r="I67" s="6">
        <v>0.57142857142857095</v>
      </c>
      <c r="J67" s="6">
        <v>0</v>
      </c>
      <c r="K67" s="6">
        <v>0</v>
      </c>
      <c r="L67" s="6">
        <v>0</v>
      </c>
      <c r="M67">
        <v>0</v>
      </c>
      <c r="N67">
        <v>3</v>
      </c>
      <c r="O67">
        <v>0</v>
      </c>
      <c r="P67">
        <v>0</v>
      </c>
      <c r="Q67">
        <v>0</v>
      </c>
      <c r="R67">
        <v>0</v>
      </c>
      <c r="S67">
        <v>0</v>
      </c>
      <c r="U67">
        <v>1</v>
      </c>
      <c r="V67" s="5">
        <f t="shared" si="1"/>
        <v>8.5714285714285641</v>
      </c>
      <c r="Y67">
        <v>9</v>
      </c>
      <c r="Z67">
        <v>1549.7175999999999</v>
      </c>
    </row>
    <row r="68" spans="1:26" x14ac:dyDescent="0.25">
      <c r="A68">
        <v>61</v>
      </c>
      <c r="B68" t="s">
        <v>129</v>
      </c>
      <c r="C68" t="s">
        <v>125</v>
      </c>
      <c r="D68">
        <v>1549.7175999999999</v>
      </c>
      <c r="E68">
        <v>0</v>
      </c>
      <c r="F68">
        <f t="shared" si="10"/>
        <v>0.33333333333333331</v>
      </c>
      <c r="G68">
        <v>0</v>
      </c>
      <c r="H68" s="6">
        <v>3.6666666666666599</v>
      </c>
      <c r="I68" s="6">
        <v>0.57142857142857095</v>
      </c>
      <c r="J68" s="6">
        <v>0</v>
      </c>
      <c r="K68" s="6">
        <v>0</v>
      </c>
      <c r="L68" s="6">
        <v>0</v>
      </c>
      <c r="M68">
        <v>0</v>
      </c>
      <c r="N68">
        <v>3</v>
      </c>
      <c r="O68">
        <v>0</v>
      </c>
      <c r="P68">
        <v>0</v>
      </c>
      <c r="Q68">
        <v>0</v>
      </c>
      <c r="R68">
        <v>0</v>
      </c>
      <c r="S68">
        <v>0</v>
      </c>
      <c r="U68">
        <v>1</v>
      </c>
      <c r="V68" s="5">
        <f t="shared" si="1"/>
        <v>8.5714285714285641</v>
      </c>
      <c r="Y68">
        <v>9</v>
      </c>
      <c r="Z68">
        <v>1549.7175999999999</v>
      </c>
    </row>
    <row r="69" spans="1:26" x14ac:dyDescent="0.25">
      <c r="A69">
        <v>62</v>
      </c>
      <c r="B69" t="s">
        <v>130</v>
      </c>
      <c r="C69" t="s">
        <v>125</v>
      </c>
      <c r="D69">
        <v>1549.7175999999999</v>
      </c>
      <c r="E69">
        <v>0</v>
      </c>
      <c r="F69">
        <f t="shared" si="10"/>
        <v>0.33333333333333331</v>
      </c>
      <c r="G69">
        <v>0</v>
      </c>
      <c r="H69" s="6">
        <v>3.6666666666666599</v>
      </c>
      <c r="I69" s="6">
        <v>0.57142857142857095</v>
      </c>
      <c r="J69" s="6">
        <v>0</v>
      </c>
      <c r="K69" s="6">
        <v>0</v>
      </c>
      <c r="L69" s="6">
        <v>0</v>
      </c>
      <c r="M69">
        <v>0</v>
      </c>
      <c r="N69">
        <v>3</v>
      </c>
      <c r="O69">
        <v>0</v>
      </c>
      <c r="P69">
        <v>0</v>
      </c>
      <c r="Q69">
        <v>0</v>
      </c>
      <c r="R69">
        <v>0</v>
      </c>
      <c r="S69">
        <v>0</v>
      </c>
      <c r="U69">
        <v>1</v>
      </c>
      <c r="V69" s="5">
        <f t="shared" si="1"/>
        <v>8.5714285714285641</v>
      </c>
      <c r="Y69">
        <v>9</v>
      </c>
      <c r="Z69">
        <v>1549.7175999999999</v>
      </c>
    </row>
    <row r="70" spans="1:26" x14ac:dyDescent="0.25">
      <c r="A70">
        <v>63</v>
      </c>
      <c r="B70" t="s">
        <v>131</v>
      </c>
      <c r="C70" t="s">
        <v>125</v>
      </c>
      <c r="D70">
        <v>1549.7175999999999</v>
      </c>
      <c r="E70">
        <v>0</v>
      </c>
      <c r="F70">
        <f t="shared" si="10"/>
        <v>0.33333333333333331</v>
      </c>
      <c r="G70">
        <v>0</v>
      </c>
      <c r="H70" s="6">
        <v>3.6666666666666599</v>
      </c>
      <c r="I70" s="6">
        <v>0.57142857142857095</v>
      </c>
      <c r="J70" s="6">
        <v>0</v>
      </c>
      <c r="K70" s="6">
        <v>0</v>
      </c>
      <c r="L70" s="6">
        <v>0</v>
      </c>
      <c r="M70">
        <v>0</v>
      </c>
      <c r="N70">
        <v>3</v>
      </c>
      <c r="O70">
        <v>0</v>
      </c>
      <c r="P70">
        <v>0</v>
      </c>
      <c r="Q70">
        <v>0</v>
      </c>
      <c r="R70">
        <v>0</v>
      </c>
      <c r="S70">
        <v>0</v>
      </c>
      <c r="U70">
        <v>1</v>
      </c>
      <c r="V70" s="5">
        <f t="shared" si="1"/>
        <v>8.5714285714285641</v>
      </c>
      <c r="Y70">
        <v>9</v>
      </c>
      <c r="Z70">
        <v>1549.7175999999999</v>
      </c>
    </row>
    <row r="71" spans="1:26" x14ac:dyDescent="0.25">
      <c r="A71">
        <v>64</v>
      </c>
      <c r="B71" t="s">
        <v>132</v>
      </c>
      <c r="C71" t="s">
        <v>125</v>
      </c>
      <c r="D71">
        <v>1549.7175999999999</v>
      </c>
      <c r="E71">
        <v>0</v>
      </c>
      <c r="F71">
        <f t="shared" si="10"/>
        <v>0.33333333333333331</v>
      </c>
      <c r="G71">
        <v>0</v>
      </c>
      <c r="H71" s="6">
        <v>3.6666666666666599</v>
      </c>
      <c r="I71" s="6">
        <v>0.57142857142857095</v>
      </c>
      <c r="J71" s="6">
        <v>0</v>
      </c>
      <c r="K71" s="6">
        <v>0</v>
      </c>
      <c r="L71" s="6">
        <v>0</v>
      </c>
      <c r="M71">
        <v>0</v>
      </c>
      <c r="N71">
        <v>3</v>
      </c>
      <c r="O71">
        <v>0</v>
      </c>
      <c r="P71">
        <v>0</v>
      </c>
      <c r="Q71">
        <v>0</v>
      </c>
      <c r="R71">
        <v>0</v>
      </c>
      <c r="S71">
        <v>0</v>
      </c>
      <c r="U71">
        <v>1</v>
      </c>
      <c r="V71" s="5">
        <f t="shared" si="1"/>
        <v>8.5714285714285641</v>
      </c>
      <c r="Y71">
        <v>9</v>
      </c>
      <c r="Z71">
        <v>1549.7175999999999</v>
      </c>
    </row>
    <row r="72" spans="1:26" x14ac:dyDescent="0.25">
      <c r="A72">
        <v>65</v>
      </c>
      <c r="B72" t="s">
        <v>133</v>
      </c>
      <c r="C72" t="s">
        <v>125</v>
      </c>
      <c r="D72">
        <v>1549.7175999999999</v>
      </c>
      <c r="E72">
        <v>0</v>
      </c>
      <c r="F72">
        <f t="shared" si="10"/>
        <v>0.33333333333333331</v>
      </c>
      <c r="G72">
        <v>0</v>
      </c>
      <c r="H72" s="6">
        <v>3.6666666666666599</v>
      </c>
      <c r="I72" s="6">
        <v>0.57142857142857095</v>
      </c>
      <c r="J72" s="6">
        <v>0</v>
      </c>
      <c r="K72" s="6">
        <v>0</v>
      </c>
      <c r="L72" s="6">
        <v>0</v>
      </c>
      <c r="M72">
        <v>0</v>
      </c>
      <c r="N72">
        <v>3</v>
      </c>
      <c r="O72">
        <v>0</v>
      </c>
      <c r="P72">
        <v>0</v>
      </c>
      <c r="Q72">
        <v>0</v>
      </c>
      <c r="R72">
        <v>0</v>
      </c>
      <c r="S72">
        <v>0</v>
      </c>
      <c r="U72">
        <v>1</v>
      </c>
      <c r="V72" s="5">
        <f t="shared" si="1"/>
        <v>8.5714285714285641</v>
      </c>
      <c r="Y72">
        <v>9</v>
      </c>
      <c r="Z72">
        <v>1549.7175999999999</v>
      </c>
    </row>
    <row r="73" spans="1:26" x14ac:dyDescent="0.25">
      <c r="A73">
        <v>66</v>
      </c>
      <c r="B73" t="s">
        <v>134</v>
      </c>
      <c r="C73" t="s">
        <v>125</v>
      </c>
      <c r="D73">
        <v>1549.7175999999999</v>
      </c>
      <c r="E73">
        <v>0</v>
      </c>
      <c r="F73">
        <f t="shared" si="10"/>
        <v>0.33333333333333331</v>
      </c>
      <c r="G73">
        <v>0</v>
      </c>
      <c r="H73" s="6">
        <v>3.6666666666666599</v>
      </c>
      <c r="I73" s="6">
        <v>0.57142857142857095</v>
      </c>
      <c r="J73" s="6">
        <v>0</v>
      </c>
      <c r="K73" s="6">
        <v>0</v>
      </c>
      <c r="L73" s="6">
        <v>0</v>
      </c>
      <c r="M73">
        <v>0</v>
      </c>
      <c r="N73">
        <v>3</v>
      </c>
      <c r="O73">
        <v>0</v>
      </c>
      <c r="P73">
        <v>0</v>
      </c>
      <c r="Q73">
        <v>0</v>
      </c>
      <c r="R73">
        <v>0</v>
      </c>
      <c r="S73">
        <v>0</v>
      </c>
      <c r="U73">
        <v>1</v>
      </c>
      <c r="V73" s="5">
        <f t="shared" ref="V73:V103" si="11">SUM(E73:U73)</f>
        <v>8.5714285714285641</v>
      </c>
      <c r="Y73">
        <v>9</v>
      </c>
      <c r="Z73">
        <v>1549.7175999999999</v>
      </c>
    </row>
    <row r="74" spans="1:26" x14ac:dyDescent="0.25">
      <c r="A74">
        <v>67</v>
      </c>
      <c r="B74" t="s">
        <v>135</v>
      </c>
      <c r="C74" t="s">
        <v>125</v>
      </c>
      <c r="D74">
        <v>1549.7175999999999</v>
      </c>
      <c r="E74">
        <v>0</v>
      </c>
      <c r="F74">
        <f t="shared" si="10"/>
        <v>0.33333333333333331</v>
      </c>
      <c r="G74">
        <v>0</v>
      </c>
      <c r="H74" s="6">
        <v>3.6666666666666599</v>
      </c>
      <c r="I74" s="6">
        <v>0.57142857142857095</v>
      </c>
      <c r="J74" s="6">
        <v>0</v>
      </c>
      <c r="K74" s="6">
        <v>0</v>
      </c>
      <c r="L74" s="6">
        <v>0</v>
      </c>
      <c r="M74">
        <v>0</v>
      </c>
      <c r="N74">
        <v>3</v>
      </c>
      <c r="O74">
        <v>0</v>
      </c>
      <c r="P74">
        <v>0</v>
      </c>
      <c r="Q74">
        <v>0</v>
      </c>
      <c r="R74">
        <v>0</v>
      </c>
      <c r="S74">
        <v>0</v>
      </c>
      <c r="U74">
        <v>1</v>
      </c>
      <c r="V74" s="5">
        <f t="shared" si="11"/>
        <v>8.5714285714285641</v>
      </c>
      <c r="Y74">
        <v>9</v>
      </c>
      <c r="Z74">
        <v>1549.7175999999999</v>
      </c>
    </row>
    <row r="75" spans="1:26" x14ac:dyDescent="0.25">
      <c r="A75">
        <v>68</v>
      </c>
      <c r="B75" t="s">
        <v>136</v>
      </c>
      <c r="C75" t="s">
        <v>125</v>
      </c>
      <c r="D75">
        <v>1549.7175999999999</v>
      </c>
      <c r="E75">
        <v>0</v>
      </c>
      <c r="F75">
        <f t="shared" si="10"/>
        <v>0.33333333333333331</v>
      </c>
      <c r="G75">
        <v>0</v>
      </c>
      <c r="H75" s="6">
        <v>3.6666666666666599</v>
      </c>
      <c r="I75" s="6">
        <v>0.57142857142857095</v>
      </c>
      <c r="J75" s="6">
        <v>0</v>
      </c>
      <c r="K75" s="6">
        <v>0</v>
      </c>
      <c r="L75" s="6">
        <v>0</v>
      </c>
      <c r="M75">
        <v>0</v>
      </c>
      <c r="N75">
        <v>3</v>
      </c>
      <c r="O75">
        <v>0</v>
      </c>
      <c r="P75">
        <v>0</v>
      </c>
      <c r="Q75">
        <v>0</v>
      </c>
      <c r="R75">
        <v>0</v>
      </c>
      <c r="S75">
        <v>0</v>
      </c>
      <c r="U75">
        <v>1</v>
      </c>
      <c r="V75" s="5">
        <f t="shared" si="11"/>
        <v>8.5714285714285641</v>
      </c>
      <c r="Y75">
        <v>9</v>
      </c>
      <c r="Z75">
        <v>1549.7175999999999</v>
      </c>
    </row>
    <row r="76" spans="1:26" x14ac:dyDescent="0.25">
      <c r="A76">
        <v>69</v>
      </c>
      <c r="B76" t="s">
        <v>137</v>
      </c>
      <c r="C76" t="s">
        <v>138</v>
      </c>
      <c r="D76">
        <v>841.53859999999895</v>
      </c>
      <c r="E76">
        <v>0</v>
      </c>
      <c r="F76">
        <v>0</v>
      </c>
      <c r="G76">
        <v>0.42857142857142799</v>
      </c>
      <c r="H76">
        <v>0.78571428571428503</v>
      </c>
      <c r="I76" s="6">
        <v>0.57142857142857095</v>
      </c>
      <c r="J76" s="6">
        <v>0</v>
      </c>
      <c r="K76" s="6">
        <v>0</v>
      </c>
      <c r="L76" s="6">
        <v>0</v>
      </c>
      <c r="M76">
        <v>0</v>
      </c>
      <c r="N76">
        <v>0.42857142857142799</v>
      </c>
      <c r="O76">
        <v>0</v>
      </c>
      <c r="P76">
        <f>0.142857142857142</f>
        <v>0.14285714285714199</v>
      </c>
      <c r="Q76">
        <v>0</v>
      </c>
      <c r="R76">
        <v>0</v>
      </c>
      <c r="S76">
        <v>0.57142857142857095</v>
      </c>
      <c r="U76">
        <v>0</v>
      </c>
      <c r="V76" s="5">
        <f t="shared" si="11"/>
        <v>2.9285714285714253</v>
      </c>
      <c r="Y76">
        <f>2.92857142857142</f>
        <v>2.9285714285714199</v>
      </c>
      <c r="Z76">
        <v>841.53859999999895</v>
      </c>
    </row>
    <row r="77" spans="1:26" x14ac:dyDescent="0.25">
      <c r="A77">
        <v>70</v>
      </c>
      <c r="B77" t="s">
        <v>139</v>
      </c>
      <c r="C77" t="s">
        <v>138</v>
      </c>
      <c r="D77">
        <v>841.53859999999895</v>
      </c>
      <c r="E77">
        <v>0</v>
      </c>
      <c r="F77">
        <v>0</v>
      </c>
      <c r="G77">
        <v>0.42857142857142799</v>
      </c>
      <c r="H77">
        <v>0.78571428571428503</v>
      </c>
      <c r="I77" s="6">
        <v>0.57142857142857095</v>
      </c>
      <c r="J77" s="6">
        <v>0</v>
      </c>
      <c r="K77" s="6">
        <v>0</v>
      </c>
      <c r="L77" s="6">
        <v>0</v>
      </c>
      <c r="M77">
        <v>0</v>
      </c>
      <c r="N77">
        <v>0.42857142857142799</v>
      </c>
      <c r="O77">
        <v>0</v>
      </c>
      <c r="P77">
        <f t="shared" ref="P77:P103" si="12">0.142857142857142</f>
        <v>0.14285714285714199</v>
      </c>
      <c r="Q77">
        <v>0</v>
      </c>
      <c r="R77">
        <v>0</v>
      </c>
      <c r="S77">
        <v>0.57142857142857095</v>
      </c>
      <c r="U77">
        <v>0</v>
      </c>
      <c r="V77" s="5">
        <f t="shared" si="11"/>
        <v>2.9285714285714253</v>
      </c>
      <c r="Y77">
        <f t="shared" ref="Y77:Y103" si="13">2.92857142857142</f>
        <v>2.9285714285714199</v>
      </c>
      <c r="Z77">
        <v>841.53859999999895</v>
      </c>
    </row>
    <row r="78" spans="1:26" x14ac:dyDescent="0.25">
      <c r="A78">
        <v>71</v>
      </c>
      <c r="B78" t="s">
        <v>140</v>
      </c>
      <c r="C78" t="s">
        <v>138</v>
      </c>
      <c r="D78">
        <v>841.53859999999895</v>
      </c>
      <c r="E78">
        <v>0</v>
      </c>
      <c r="F78">
        <v>0</v>
      </c>
      <c r="G78">
        <v>0.42857142857142799</v>
      </c>
      <c r="H78">
        <v>0.78571428571428503</v>
      </c>
      <c r="I78" s="6">
        <v>0.57142857142857095</v>
      </c>
      <c r="J78" s="6">
        <v>0</v>
      </c>
      <c r="K78" s="6">
        <v>0</v>
      </c>
      <c r="L78" s="6">
        <v>0</v>
      </c>
      <c r="M78">
        <v>0</v>
      </c>
      <c r="N78">
        <v>0.42857142857142799</v>
      </c>
      <c r="O78">
        <v>0</v>
      </c>
      <c r="P78">
        <f t="shared" si="12"/>
        <v>0.14285714285714199</v>
      </c>
      <c r="Q78">
        <v>0</v>
      </c>
      <c r="R78">
        <v>0</v>
      </c>
      <c r="S78">
        <v>0.57142857142857095</v>
      </c>
      <c r="U78">
        <v>0</v>
      </c>
      <c r="V78" s="5">
        <f t="shared" si="11"/>
        <v>2.9285714285714253</v>
      </c>
      <c r="Y78">
        <f t="shared" si="13"/>
        <v>2.9285714285714199</v>
      </c>
      <c r="Z78">
        <v>841.53859999999895</v>
      </c>
    </row>
    <row r="79" spans="1:26" x14ac:dyDescent="0.25">
      <c r="A79">
        <v>72</v>
      </c>
      <c r="B79" t="s">
        <v>141</v>
      </c>
      <c r="C79" t="s">
        <v>138</v>
      </c>
      <c r="D79">
        <v>841.53859999999895</v>
      </c>
      <c r="E79">
        <v>0</v>
      </c>
      <c r="F79">
        <v>0</v>
      </c>
      <c r="G79">
        <v>0.42857142857142799</v>
      </c>
      <c r="H79">
        <v>0.78571428571428503</v>
      </c>
      <c r="I79" s="6">
        <v>0.57142857142857095</v>
      </c>
      <c r="J79" s="6">
        <v>0</v>
      </c>
      <c r="K79" s="6">
        <v>0</v>
      </c>
      <c r="L79" s="6">
        <v>0</v>
      </c>
      <c r="M79">
        <v>0</v>
      </c>
      <c r="N79">
        <v>0.42857142857142799</v>
      </c>
      <c r="O79">
        <v>0</v>
      </c>
      <c r="P79">
        <f t="shared" si="12"/>
        <v>0.14285714285714199</v>
      </c>
      <c r="Q79">
        <v>0</v>
      </c>
      <c r="R79">
        <v>0</v>
      </c>
      <c r="S79">
        <v>0.57142857142857095</v>
      </c>
      <c r="U79">
        <v>0</v>
      </c>
      <c r="V79" s="5">
        <f t="shared" si="11"/>
        <v>2.9285714285714253</v>
      </c>
      <c r="Y79">
        <f t="shared" si="13"/>
        <v>2.9285714285714199</v>
      </c>
      <c r="Z79">
        <v>841.53859999999895</v>
      </c>
    </row>
    <row r="80" spans="1:26" x14ac:dyDescent="0.25">
      <c r="A80">
        <v>73</v>
      </c>
      <c r="B80" t="s">
        <v>142</v>
      </c>
      <c r="C80" t="s">
        <v>138</v>
      </c>
      <c r="D80">
        <v>841.53859999999895</v>
      </c>
      <c r="E80">
        <v>0</v>
      </c>
      <c r="F80">
        <v>0</v>
      </c>
      <c r="G80">
        <v>0.42857142857142799</v>
      </c>
      <c r="H80">
        <v>0.78571428571428503</v>
      </c>
      <c r="I80" s="6">
        <v>0.57142857142857095</v>
      </c>
      <c r="J80" s="6">
        <v>0</v>
      </c>
      <c r="K80" s="6">
        <v>0</v>
      </c>
      <c r="L80" s="6">
        <v>0</v>
      </c>
      <c r="M80">
        <v>0</v>
      </c>
      <c r="N80">
        <v>0.42857142857142799</v>
      </c>
      <c r="O80">
        <v>0</v>
      </c>
      <c r="P80">
        <f t="shared" si="12"/>
        <v>0.14285714285714199</v>
      </c>
      <c r="Q80">
        <v>0</v>
      </c>
      <c r="R80">
        <v>0</v>
      </c>
      <c r="S80">
        <v>0.57142857142857095</v>
      </c>
      <c r="U80">
        <v>0</v>
      </c>
      <c r="V80" s="5">
        <f t="shared" si="11"/>
        <v>2.9285714285714253</v>
      </c>
      <c r="Y80">
        <f t="shared" si="13"/>
        <v>2.9285714285714199</v>
      </c>
      <c r="Z80">
        <v>841.53859999999895</v>
      </c>
    </row>
    <row r="81" spans="1:26" x14ac:dyDescent="0.25">
      <c r="A81">
        <v>74</v>
      </c>
      <c r="B81" t="s">
        <v>143</v>
      </c>
      <c r="C81" t="s">
        <v>138</v>
      </c>
      <c r="D81">
        <v>841.53859999999895</v>
      </c>
      <c r="E81">
        <v>0</v>
      </c>
      <c r="F81">
        <v>0</v>
      </c>
      <c r="G81">
        <v>0.42857142857142799</v>
      </c>
      <c r="H81">
        <v>0.78571428571428503</v>
      </c>
      <c r="I81" s="6">
        <v>0.57142857142857095</v>
      </c>
      <c r="J81" s="6">
        <v>0</v>
      </c>
      <c r="K81" s="6">
        <v>0</v>
      </c>
      <c r="L81" s="6">
        <v>0</v>
      </c>
      <c r="M81">
        <v>0</v>
      </c>
      <c r="N81">
        <v>0.42857142857142799</v>
      </c>
      <c r="O81">
        <v>0</v>
      </c>
      <c r="P81">
        <f t="shared" si="12"/>
        <v>0.14285714285714199</v>
      </c>
      <c r="Q81">
        <v>0</v>
      </c>
      <c r="R81">
        <v>0</v>
      </c>
      <c r="S81">
        <v>0.57142857142857095</v>
      </c>
      <c r="U81">
        <v>0</v>
      </c>
      <c r="V81" s="5">
        <f t="shared" si="11"/>
        <v>2.9285714285714253</v>
      </c>
      <c r="Y81">
        <f t="shared" si="13"/>
        <v>2.9285714285714199</v>
      </c>
      <c r="Z81">
        <v>841.53859999999895</v>
      </c>
    </row>
    <row r="82" spans="1:26" x14ac:dyDescent="0.25">
      <c r="A82">
        <v>75</v>
      </c>
      <c r="B82" t="s">
        <v>144</v>
      </c>
      <c r="C82" t="s">
        <v>138</v>
      </c>
      <c r="D82">
        <v>841.53859999999895</v>
      </c>
      <c r="E82">
        <v>0</v>
      </c>
      <c r="F82">
        <v>0</v>
      </c>
      <c r="G82">
        <v>0.42857142857142799</v>
      </c>
      <c r="H82">
        <v>0.78571428571428503</v>
      </c>
      <c r="I82" s="6">
        <v>0.57142857142857095</v>
      </c>
      <c r="J82" s="6">
        <v>0</v>
      </c>
      <c r="K82" s="6">
        <v>0</v>
      </c>
      <c r="L82" s="6">
        <v>0</v>
      </c>
      <c r="M82">
        <v>0</v>
      </c>
      <c r="N82">
        <v>0.42857142857142799</v>
      </c>
      <c r="O82">
        <v>0</v>
      </c>
      <c r="P82">
        <f t="shared" si="12"/>
        <v>0.14285714285714199</v>
      </c>
      <c r="Q82">
        <v>0</v>
      </c>
      <c r="R82">
        <v>0</v>
      </c>
      <c r="S82">
        <v>0.57142857142857095</v>
      </c>
      <c r="U82">
        <v>0</v>
      </c>
      <c r="V82" s="5">
        <f t="shared" si="11"/>
        <v>2.9285714285714253</v>
      </c>
      <c r="Y82">
        <f t="shared" si="13"/>
        <v>2.9285714285714199</v>
      </c>
      <c r="Z82">
        <v>841.53859999999895</v>
      </c>
    </row>
    <row r="83" spans="1:26" x14ac:dyDescent="0.25">
      <c r="A83">
        <v>76</v>
      </c>
      <c r="B83" t="s">
        <v>145</v>
      </c>
      <c r="C83" t="s">
        <v>138</v>
      </c>
      <c r="D83">
        <v>841.53859999999895</v>
      </c>
      <c r="E83">
        <v>0</v>
      </c>
      <c r="F83">
        <v>0</v>
      </c>
      <c r="G83">
        <v>0.42857142857142799</v>
      </c>
      <c r="H83">
        <v>0.78571428571428503</v>
      </c>
      <c r="I83" s="6">
        <v>0.57142857142857095</v>
      </c>
      <c r="J83" s="6">
        <v>0</v>
      </c>
      <c r="K83" s="6">
        <v>0</v>
      </c>
      <c r="L83" s="6">
        <v>0</v>
      </c>
      <c r="M83">
        <v>0</v>
      </c>
      <c r="N83">
        <v>0.42857142857142799</v>
      </c>
      <c r="O83">
        <v>0</v>
      </c>
      <c r="P83">
        <f t="shared" si="12"/>
        <v>0.14285714285714199</v>
      </c>
      <c r="Q83">
        <v>0</v>
      </c>
      <c r="R83">
        <v>0</v>
      </c>
      <c r="S83">
        <v>0.57142857142857095</v>
      </c>
      <c r="U83">
        <v>0</v>
      </c>
      <c r="V83" s="5">
        <f t="shared" si="11"/>
        <v>2.9285714285714253</v>
      </c>
      <c r="Y83">
        <f t="shared" si="13"/>
        <v>2.9285714285714199</v>
      </c>
      <c r="Z83">
        <v>841.53859999999895</v>
      </c>
    </row>
    <row r="84" spans="1:26" x14ac:dyDescent="0.25">
      <c r="A84">
        <v>77</v>
      </c>
      <c r="B84" t="s">
        <v>146</v>
      </c>
      <c r="C84" t="s">
        <v>138</v>
      </c>
      <c r="D84">
        <v>841.53859999999895</v>
      </c>
      <c r="E84">
        <v>0</v>
      </c>
      <c r="F84">
        <v>0</v>
      </c>
      <c r="G84">
        <v>0.42857142857142799</v>
      </c>
      <c r="H84">
        <v>0.78571428571428503</v>
      </c>
      <c r="I84" s="6">
        <v>0.57142857142857095</v>
      </c>
      <c r="J84" s="6">
        <v>0</v>
      </c>
      <c r="K84" s="6">
        <v>0</v>
      </c>
      <c r="L84" s="6">
        <v>0</v>
      </c>
      <c r="M84">
        <v>0</v>
      </c>
      <c r="N84">
        <v>0.42857142857142799</v>
      </c>
      <c r="O84">
        <v>0</v>
      </c>
      <c r="P84">
        <f t="shared" si="12"/>
        <v>0.14285714285714199</v>
      </c>
      <c r="Q84">
        <v>0</v>
      </c>
      <c r="R84">
        <v>0</v>
      </c>
      <c r="S84">
        <v>0.57142857142857095</v>
      </c>
      <c r="U84">
        <v>0</v>
      </c>
      <c r="V84" s="5">
        <f t="shared" si="11"/>
        <v>2.9285714285714253</v>
      </c>
      <c r="Y84">
        <f t="shared" si="13"/>
        <v>2.9285714285714199</v>
      </c>
      <c r="Z84">
        <v>841.53859999999895</v>
      </c>
    </row>
    <row r="85" spans="1:26" x14ac:dyDescent="0.25">
      <c r="A85">
        <v>78</v>
      </c>
      <c r="B85" t="s">
        <v>147</v>
      </c>
      <c r="C85" t="s">
        <v>138</v>
      </c>
      <c r="D85">
        <v>841.53859999999895</v>
      </c>
      <c r="E85">
        <v>0</v>
      </c>
      <c r="F85">
        <v>0</v>
      </c>
      <c r="G85">
        <v>0.42857142857142799</v>
      </c>
      <c r="H85">
        <v>0.78571428571428503</v>
      </c>
      <c r="I85" s="6">
        <v>0.57142857142857095</v>
      </c>
      <c r="J85" s="6">
        <v>0</v>
      </c>
      <c r="K85" s="6">
        <v>0</v>
      </c>
      <c r="L85" s="6">
        <v>0</v>
      </c>
      <c r="M85">
        <v>0</v>
      </c>
      <c r="N85">
        <v>0.42857142857142799</v>
      </c>
      <c r="O85">
        <v>0</v>
      </c>
      <c r="P85">
        <f t="shared" si="12"/>
        <v>0.14285714285714199</v>
      </c>
      <c r="Q85">
        <v>0</v>
      </c>
      <c r="R85">
        <v>0</v>
      </c>
      <c r="S85">
        <v>0.57142857142857095</v>
      </c>
      <c r="U85">
        <v>0</v>
      </c>
      <c r="V85" s="5">
        <f t="shared" si="11"/>
        <v>2.9285714285714253</v>
      </c>
      <c r="Y85">
        <f t="shared" si="13"/>
        <v>2.9285714285714199</v>
      </c>
      <c r="Z85">
        <v>841.53859999999895</v>
      </c>
    </row>
    <row r="86" spans="1:26" x14ac:dyDescent="0.25">
      <c r="A86">
        <v>79</v>
      </c>
      <c r="B86" t="s">
        <v>148</v>
      </c>
      <c r="C86" t="s">
        <v>138</v>
      </c>
      <c r="D86">
        <v>841.53859999999895</v>
      </c>
      <c r="E86">
        <v>0</v>
      </c>
      <c r="F86">
        <v>0</v>
      </c>
      <c r="G86">
        <v>0.42857142857142799</v>
      </c>
      <c r="H86">
        <v>0.78571428571428503</v>
      </c>
      <c r="I86" s="6">
        <v>0.57142857142857095</v>
      </c>
      <c r="J86" s="6">
        <v>0</v>
      </c>
      <c r="K86" s="6">
        <v>0</v>
      </c>
      <c r="L86" s="6">
        <v>0</v>
      </c>
      <c r="M86">
        <v>0</v>
      </c>
      <c r="N86">
        <v>0.42857142857142799</v>
      </c>
      <c r="O86">
        <v>0</v>
      </c>
      <c r="P86">
        <f t="shared" si="12"/>
        <v>0.14285714285714199</v>
      </c>
      <c r="Q86">
        <v>0</v>
      </c>
      <c r="R86">
        <v>0</v>
      </c>
      <c r="S86">
        <v>0.57142857142857095</v>
      </c>
      <c r="U86">
        <v>0</v>
      </c>
      <c r="V86" s="5">
        <f t="shared" si="11"/>
        <v>2.9285714285714253</v>
      </c>
      <c r="Y86">
        <f t="shared" si="13"/>
        <v>2.9285714285714199</v>
      </c>
      <c r="Z86">
        <v>841.53859999999895</v>
      </c>
    </row>
    <row r="87" spans="1:26" x14ac:dyDescent="0.25">
      <c r="A87">
        <v>80</v>
      </c>
      <c r="B87" t="s">
        <v>149</v>
      </c>
      <c r="C87" t="s">
        <v>138</v>
      </c>
      <c r="D87">
        <v>841.53859999999895</v>
      </c>
      <c r="E87">
        <v>0</v>
      </c>
      <c r="F87">
        <v>0</v>
      </c>
      <c r="G87">
        <v>0.42857142857142799</v>
      </c>
      <c r="H87">
        <v>0.78571428571428503</v>
      </c>
      <c r="I87" s="6">
        <v>0.57142857142857095</v>
      </c>
      <c r="J87" s="6">
        <v>0</v>
      </c>
      <c r="K87" s="6">
        <v>0</v>
      </c>
      <c r="L87" s="6">
        <v>0</v>
      </c>
      <c r="M87">
        <v>0</v>
      </c>
      <c r="N87">
        <v>0.42857142857142799</v>
      </c>
      <c r="O87">
        <v>0</v>
      </c>
      <c r="P87">
        <f t="shared" si="12"/>
        <v>0.14285714285714199</v>
      </c>
      <c r="Q87">
        <v>0</v>
      </c>
      <c r="R87">
        <v>0</v>
      </c>
      <c r="S87">
        <v>0.57142857142857095</v>
      </c>
      <c r="U87">
        <v>0</v>
      </c>
      <c r="V87" s="5">
        <f t="shared" si="11"/>
        <v>2.9285714285714253</v>
      </c>
      <c r="Y87">
        <f t="shared" si="13"/>
        <v>2.9285714285714199</v>
      </c>
      <c r="Z87">
        <v>841.53859999999895</v>
      </c>
    </row>
    <row r="88" spans="1:26" x14ac:dyDescent="0.25">
      <c r="A88">
        <v>81</v>
      </c>
      <c r="B88" t="s">
        <v>150</v>
      </c>
      <c r="C88" t="s">
        <v>138</v>
      </c>
      <c r="D88">
        <v>841.53859999999895</v>
      </c>
      <c r="E88">
        <v>0</v>
      </c>
      <c r="F88">
        <v>0</v>
      </c>
      <c r="G88">
        <v>0.42857142857142799</v>
      </c>
      <c r="H88">
        <v>0.78571428571428503</v>
      </c>
      <c r="I88" s="6">
        <v>0.57142857142857095</v>
      </c>
      <c r="J88" s="6">
        <v>0</v>
      </c>
      <c r="K88" s="6">
        <v>0</v>
      </c>
      <c r="L88" s="6">
        <v>0</v>
      </c>
      <c r="M88">
        <v>0</v>
      </c>
      <c r="N88">
        <v>0.42857142857142799</v>
      </c>
      <c r="O88">
        <v>0</v>
      </c>
      <c r="P88">
        <f t="shared" si="12"/>
        <v>0.14285714285714199</v>
      </c>
      <c r="Q88">
        <v>0</v>
      </c>
      <c r="R88">
        <v>0</v>
      </c>
      <c r="S88">
        <v>0.57142857142857095</v>
      </c>
      <c r="U88">
        <v>0</v>
      </c>
      <c r="V88" s="5">
        <f t="shared" si="11"/>
        <v>2.9285714285714253</v>
      </c>
      <c r="Y88">
        <f t="shared" si="13"/>
        <v>2.9285714285714199</v>
      </c>
      <c r="Z88">
        <v>841.53859999999895</v>
      </c>
    </row>
    <row r="89" spans="1:26" x14ac:dyDescent="0.25">
      <c r="A89">
        <v>82</v>
      </c>
      <c r="B89" t="s">
        <v>151</v>
      </c>
      <c r="C89" t="s">
        <v>138</v>
      </c>
      <c r="D89">
        <v>841.53859999999895</v>
      </c>
      <c r="E89">
        <v>0</v>
      </c>
      <c r="F89">
        <v>0</v>
      </c>
      <c r="G89">
        <v>0.42857142857142799</v>
      </c>
      <c r="H89">
        <v>0.78571428571428503</v>
      </c>
      <c r="I89" s="6">
        <v>0.57142857142857095</v>
      </c>
      <c r="J89" s="6">
        <v>0</v>
      </c>
      <c r="K89" s="6">
        <v>0</v>
      </c>
      <c r="L89" s="6">
        <v>0</v>
      </c>
      <c r="M89">
        <v>0</v>
      </c>
      <c r="N89">
        <v>0.42857142857142799</v>
      </c>
      <c r="O89">
        <v>0</v>
      </c>
      <c r="P89">
        <f t="shared" si="12"/>
        <v>0.14285714285714199</v>
      </c>
      <c r="Q89">
        <v>0</v>
      </c>
      <c r="R89">
        <v>0</v>
      </c>
      <c r="S89">
        <v>0.57142857142857095</v>
      </c>
      <c r="U89">
        <v>0</v>
      </c>
      <c r="V89" s="5">
        <f t="shared" si="11"/>
        <v>2.9285714285714253</v>
      </c>
      <c r="Y89">
        <f t="shared" si="13"/>
        <v>2.9285714285714199</v>
      </c>
      <c r="Z89">
        <v>841.53859999999895</v>
      </c>
    </row>
    <row r="90" spans="1:26" x14ac:dyDescent="0.25">
      <c r="A90">
        <v>83</v>
      </c>
      <c r="B90" t="s">
        <v>152</v>
      </c>
      <c r="C90" t="s">
        <v>138</v>
      </c>
      <c r="D90">
        <v>841.53859999999895</v>
      </c>
      <c r="E90">
        <v>0</v>
      </c>
      <c r="F90">
        <v>0</v>
      </c>
      <c r="G90">
        <v>0.42857142857142799</v>
      </c>
      <c r="H90">
        <v>0.78571428571428503</v>
      </c>
      <c r="I90" s="6">
        <v>0.57142857142857095</v>
      </c>
      <c r="J90" s="6">
        <v>0</v>
      </c>
      <c r="K90" s="6">
        <v>0</v>
      </c>
      <c r="L90" s="6">
        <v>0</v>
      </c>
      <c r="M90">
        <v>0</v>
      </c>
      <c r="N90">
        <v>0.42857142857142799</v>
      </c>
      <c r="O90">
        <v>0</v>
      </c>
      <c r="P90">
        <f t="shared" si="12"/>
        <v>0.14285714285714199</v>
      </c>
      <c r="Q90">
        <v>0</v>
      </c>
      <c r="R90">
        <v>0</v>
      </c>
      <c r="S90">
        <v>0.57142857142857095</v>
      </c>
      <c r="U90">
        <v>0</v>
      </c>
      <c r="V90" s="5">
        <f t="shared" si="11"/>
        <v>2.9285714285714253</v>
      </c>
      <c r="Y90">
        <f t="shared" si="13"/>
        <v>2.9285714285714199</v>
      </c>
      <c r="Z90">
        <v>841.53859999999895</v>
      </c>
    </row>
    <row r="91" spans="1:26" x14ac:dyDescent="0.25">
      <c r="A91">
        <v>84</v>
      </c>
      <c r="B91" t="s">
        <v>153</v>
      </c>
      <c r="C91" t="s">
        <v>138</v>
      </c>
      <c r="D91">
        <v>841.53859999999895</v>
      </c>
      <c r="E91">
        <v>0</v>
      </c>
      <c r="F91">
        <v>0</v>
      </c>
      <c r="G91">
        <v>0.42857142857142799</v>
      </c>
      <c r="H91">
        <v>0.78571428571428503</v>
      </c>
      <c r="I91" s="6">
        <v>0.57142857142857095</v>
      </c>
      <c r="J91" s="6">
        <v>0</v>
      </c>
      <c r="K91" s="6">
        <v>0</v>
      </c>
      <c r="L91" s="6">
        <v>0</v>
      </c>
      <c r="M91">
        <v>0</v>
      </c>
      <c r="N91">
        <v>0.42857142857142799</v>
      </c>
      <c r="O91">
        <v>0</v>
      </c>
      <c r="P91">
        <f t="shared" si="12"/>
        <v>0.14285714285714199</v>
      </c>
      <c r="Q91">
        <v>0</v>
      </c>
      <c r="R91">
        <v>0</v>
      </c>
      <c r="S91">
        <v>0.57142857142857095</v>
      </c>
      <c r="U91">
        <v>0</v>
      </c>
      <c r="V91" s="5">
        <f t="shared" si="11"/>
        <v>2.9285714285714253</v>
      </c>
      <c r="Y91">
        <f t="shared" si="13"/>
        <v>2.9285714285714199</v>
      </c>
      <c r="Z91">
        <v>841.53859999999895</v>
      </c>
    </row>
    <row r="92" spans="1:26" x14ac:dyDescent="0.25">
      <c r="A92">
        <v>85</v>
      </c>
      <c r="B92" t="s">
        <v>154</v>
      </c>
      <c r="C92" t="s">
        <v>138</v>
      </c>
      <c r="D92">
        <v>841.53859999999895</v>
      </c>
      <c r="E92">
        <v>0</v>
      </c>
      <c r="F92">
        <v>0</v>
      </c>
      <c r="G92">
        <v>0.42857142857142799</v>
      </c>
      <c r="H92">
        <v>0.78571428571428503</v>
      </c>
      <c r="I92" s="6">
        <v>0.57142857142857095</v>
      </c>
      <c r="J92" s="6">
        <v>0</v>
      </c>
      <c r="K92" s="6">
        <v>0</v>
      </c>
      <c r="L92" s="6">
        <v>0</v>
      </c>
      <c r="M92">
        <v>0</v>
      </c>
      <c r="N92">
        <v>0.42857142857142799</v>
      </c>
      <c r="O92">
        <v>0</v>
      </c>
      <c r="P92">
        <f t="shared" si="12"/>
        <v>0.14285714285714199</v>
      </c>
      <c r="Q92">
        <v>0</v>
      </c>
      <c r="R92">
        <v>0</v>
      </c>
      <c r="S92">
        <v>0.57142857142857095</v>
      </c>
      <c r="U92">
        <v>0</v>
      </c>
      <c r="V92" s="5">
        <f t="shared" si="11"/>
        <v>2.9285714285714253</v>
      </c>
      <c r="Y92">
        <f t="shared" si="13"/>
        <v>2.9285714285714199</v>
      </c>
      <c r="Z92">
        <v>841.53859999999895</v>
      </c>
    </row>
    <row r="93" spans="1:26" x14ac:dyDescent="0.25">
      <c r="A93">
        <v>86</v>
      </c>
      <c r="B93" t="s">
        <v>155</v>
      </c>
      <c r="C93" t="s">
        <v>138</v>
      </c>
      <c r="D93">
        <v>841.53859999999895</v>
      </c>
      <c r="E93">
        <v>0</v>
      </c>
      <c r="F93">
        <v>0</v>
      </c>
      <c r="G93">
        <v>0.42857142857142799</v>
      </c>
      <c r="H93">
        <v>0.78571428571428503</v>
      </c>
      <c r="I93" s="6">
        <v>0.57142857142857095</v>
      </c>
      <c r="J93" s="6">
        <v>0</v>
      </c>
      <c r="K93" s="6">
        <v>0</v>
      </c>
      <c r="L93" s="6">
        <v>0</v>
      </c>
      <c r="M93">
        <v>0</v>
      </c>
      <c r="N93">
        <v>0.42857142857142799</v>
      </c>
      <c r="O93">
        <v>0</v>
      </c>
      <c r="P93">
        <f t="shared" si="12"/>
        <v>0.14285714285714199</v>
      </c>
      <c r="Q93">
        <v>0</v>
      </c>
      <c r="R93">
        <v>0</v>
      </c>
      <c r="S93">
        <v>0.57142857142857095</v>
      </c>
      <c r="U93">
        <v>0</v>
      </c>
      <c r="V93" s="5">
        <f t="shared" si="11"/>
        <v>2.9285714285714253</v>
      </c>
      <c r="Y93">
        <f t="shared" si="13"/>
        <v>2.9285714285714199</v>
      </c>
      <c r="Z93">
        <v>841.53859999999895</v>
      </c>
    </row>
    <row r="94" spans="1:26" x14ac:dyDescent="0.25">
      <c r="A94">
        <v>87</v>
      </c>
      <c r="B94" t="s">
        <v>156</v>
      </c>
      <c r="C94" t="s">
        <v>138</v>
      </c>
      <c r="D94">
        <v>841.53859999999895</v>
      </c>
      <c r="E94">
        <v>0</v>
      </c>
      <c r="F94">
        <v>0</v>
      </c>
      <c r="G94">
        <v>0.42857142857142799</v>
      </c>
      <c r="H94">
        <v>0.78571428571428503</v>
      </c>
      <c r="I94" s="6">
        <v>0.57142857142857095</v>
      </c>
      <c r="J94" s="6">
        <v>0</v>
      </c>
      <c r="K94" s="6">
        <v>0</v>
      </c>
      <c r="L94" s="6">
        <v>0</v>
      </c>
      <c r="M94">
        <v>0</v>
      </c>
      <c r="N94">
        <v>0.42857142857142799</v>
      </c>
      <c r="O94">
        <v>0</v>
      </c>
      <c r="P94">
        <f t="shared" si="12"/>
        <v>0.14285714285714199</v>
      </c>
      <c r="Q94">
        <v>0</v>
      </c>
      <c r="R94">
        <v>0</v>
      </c>
      <c r="S94">
        <v>0.57142857142857095</v>
      </c>
      <c r="U94">
        <v>0</v>
      </c>
      <c r="V94" s="5">
        <f t="shared" si="11"/>
        <v>2.9285714285714253</v>
      </c>
      <c r="Y94">
        <f t="shared" si="13"/>
        <v>2.9285714285714199</v>
      </c>
      <c r="Z94">
        <v>841.53859999999895</v>
      </c>
    </row>
    <row r="95" spans="1:26" x14ac:dyDescent="0.25">
      <c r="A95">
        <v>88</v>
      </c>
      <c r="B95" t="s">
        <v>157</v>
      </c>
      <c r="C95" t="s">
        <v>138</v>
      </c>
      <c r="D95">
        <v>841.53859999999895</v>
      </c>
      <c r="E95">
        <v>0</v>
      </c>
      <c r="F95">
        <v>0</v>
      </c>
      <c r="G95">
        <v>0.42857142857142799</v>
      </c>
      <c r="H95">
        <v>0.78571428571428503</v>
      </c>
      <c r="I95" s="6">
        <v>0.57142857142857095</v>
      </c>
      <c r="J95" s="6">
        <v>0</v>
      </c>
      <c r="K95" s="6">
        <v>0</v>
      </c>
      <c r="L95" s="6">
        <v>0</v>
      </c>
      <c r="M95">
        <v>0</v>
      </c>
      <c r="N95">
        <v>0.42857142857142799</v>
      </c>
      <c r="O95">
        <v>0</v>
      </c>
      <c r="P95">
        <f t="shared" si="12"/>
        <v>0.14285714285714199</v>
      </c>
      <c r="Q95">
        <v>0</v>
      </c>
      <c r="R95">
        <v>0</v>
      </c>
      <c r="S95">
        <v>0.57142857142857095</v>
      </c>
      <c r="U95">
        <v>0</v>
      </c>
      <c r="V95" s="5">
        <f t="shared" si="11"/>
        <v>2.9285714285714253</v>
      </c>
      <c r="Y95">
        <f t="shared" si="13"/>
        <v>2.9285714285714199</v>
      </c>
      <c r="Z95">
        <v>841.53859999999895</v>
      </c>
    </row>
    <row r="96" spans="1:26" x14ac:dyDescent="0.25">
      <c r="A96">
        <v>89</v>
      </c>
      <c r="B96" t="s">
        <v>158</v>
      </c>
      <c r="C96" t="s">
        <v>138</v>
      </c>
      <c r="D96">
        <v>841.53859999999895</v>
      </c>
      <c r="E96">
        <v>0</v>
      </c>
      <c r="F96">
        <v>0</v>
      </c>
      <c r="G96">
        <v>0.42857142857142799</v>
      </c>
      <c r="H96">
        <v>0.78571428571428503</v>
      </c>
      <c r="I96" s="6">
        <v>0.57142857142857095</v>
      </c>
      <c r="J96" s="6">
        <v>0</v>
      </c>
      <c r="K96" s="6">
        <v>0</v>
      </c>
      <c r="L96" s="6">
        <v>0</v>
      </c>
      <c r="M96">
        <v>0</v>
      </c>
      <c r="N96">
        <v>0.42857142857142799</v>
      </c>
      <c r="O96">
        <v>0</v>
      </c>
      <c r="P96">
        <f t="shared" si="12"/>
        <v>0.14285714285714199</v>
      </c>
      <c r="Q96">
        <v>0</v>
      </c>
      <c r="R96">
        <v>0</v>
      </c>
      <c r="S96">
        <v>0.57142857142857095</v>
      </c>
      <c r="U96">
        <v>0</v>
      </c>
      <c r="V96" s="5">
        <f t="shared" si="11"/>
        <v>2.9285714285714253</v>
      </c>
      <c r="Y96">
        <f t="shared" si="13"/>
        <v>2.9285714285714199</v>
      </c>
      <c r="Z96">
        <v>841.53859999999895</v>
      </c>
    </row>
    <row r="97" spans="1:26" x14ac:dyDescent="0.25">
      <c r="A97">
        <v>90</v>
      </c>
      <c r="B97" t="s">
        <v>159</v>
      </c>
      <c r="C97" t="s">
        <v>138</v>
      </c>
      <c r="D97">
        <v>841.53859999999895</v>
      </c>
      <c r="E97">
        <v>0</v>
      </c>
      <c r="F97">
        <v>0</v>
      </c>
      <c r="G97">
        <v>0.42857142857142799</v>
      </c>
      <c r="H97">
        <v>0.78571428571428503</v>
      </c>
      <c r="I97" s="6">
        <v>0.57142857142857095</v>
      </c>
      <c r="J97" s="6">
        <v>0</v>
      </c>
      <c r="K97" s="6">
        <v>0</v>
      </c>
      <c r="L97" s="6">
        <v>0</v>
      </c>
      <c r="M97">
        <v>0</v>
      </c>
      <c r="N97">
        <v>0.42857142857142799</v>
      </c>
      <c r="O97">
        <v>0</v>
      </c>
      <c r="P97">
        <f t="shared" si="12"/>
        <v>0.14285714285714199</v>
      </c>
      <c r="Q97">
        <v>0</v>
      </c>
      <c r="R97">
        <v>0</v>
      </c>
      <c r="S97">
        <v>0.57142857142857095</v>
      </c>
      <c r="U97">
        <v>0</v>
      </c>
      <c r="V97" s="5">
        <f t="shared" si="11"/>
        <v>2.9285714285714253</v>
      </c>
      <c r="Y97">
        <f t="shared" si="13"/>
        <v>2.9285714285714199</v>
      </c>
      <c r="Z97">
        <v>841.53859999999895</v>
      </c>
    </row>
    <row r="98" spans="1:26" x14ac:dyDescent="0.25">
      <c r="A98">
        <v>91</v>
      </c>
      <c r="B98" t="s">
        <v>160</v>
      </c>
      <c r="C98" t="s">
        <v>138</v>
      </c>
      <c r="D98">
        <v>841.53859999999895</v>
      </c>
      <c r="E98">
        <v>0</v>
      </c>
      <c r="F98">
        <v>0</v>
      </c>
      <c r="G98">
        <v>0.42857142857142799</v>
      </c>
      <c r="H98">
        <v>0.78571428571428503</v>
      </c>
      <c r="I98" s="6">
        <v>0.57142857142857095</v>
      </c>
      <c r="J98" s="6">
        <v>0</v>
      </c>
      <c r="K98" s="6">
        <v>0</v>
      </c>
      <c r="L98" s="6">
        <v>0</v>
      </c>
      <c r="M98">
        <v>0</v>
      </c>
      <c r="N98">
        <v>0.42857142857142799</v>
      </c>
      <c r="O98">
        <v>0</v>
      </c>
      <c r="P98">
        <f t="shared" si="12"/>
        <v>0.14285714285714199</v>
      </c>
      <c r="Q98">
        <v>0</v>
      </c>
      <c r="R98">
        <v>0</v>
      </c>
      <c r="S98">
        <v>0.57142857142857095</v>
      </c>
      <c r="U98">
        <v>0</v>
      </c>
      <c r="V98" s="5">
        <f t="shared" si="11"/>
        <v>2.9285714285714253</v>
      </c>
      <c r="Y98">
        <f t="shared" si="13"/>
        <v>2.9285714285714199</v>
      </c>
      <c r="Z98">
        <v>841.53859999999895</v>
      </c>
    </row>
    <row r="99" spans="1:26" x14ac:dyDescent="0.25">
      <c r="A99">
        <v>92</v>
      </c>
      <c r="B99" t="s">
        <v>161</v>
      </c>
      <c r="C99" t="s">
        <v>138</v>
      </c>
      <c r="D99">
        <v>841.53859999999895</v>
      </c>
      <c r="E99">
        <v>0</v>
      </c>
      <c r="F99">
        <v>0</v>
      </c>
      <c r="G99">
        <v>0.42857142857142799</v>
      </c>
      <c r="H99">
        <v>0.78571428571428503</v>
      </c>
      <c r="I99" s="6">
        <v>0.57142857142857095</v>
      </c>
      <c r="J99" s="6">
        <v>0</v>
      </c>
      <c r="K99" s="6">
        <v>0</v>
      </c>
      <c r="L99" s="6">
        <v>0</v>
      </c>
      <c r="M99">
        <v>0</v>
      </c>
      <c r="N99">
        <v>0.42857142857142799</v>
      </c>
      <c r="O99">
        <v>0</v>
      </c>
      <c r="P99">
        <f t="shared" si="12"/>
        <v>0.14285714285714199</v>
      </c>
      <c r="Q99">
        <v>0</v>
      </c>
      <c r="R99">
        <v>0</v>
      </c>
      <c r="S99">
        <v>0.57142857142857095</v>
      </c>
      <c r="U99">
        <v>0</v>
      </c>
      <c r="V99" s="5">
        <f t="shared" si="11"/>
        <v>2.9285714285714253</v>
      </c>
      <c r="Y99">
        <f t="shared" si="13"/>
        <v>2.9285714285714199</v>
      </c>
      <c r="Z99">
        <v>841.53859999999895</v>
      </c>
    </row>
    <row r="100" spans="1:26" x14ac:dyDescent="0.25">
      <c r="A100">
        <v>93</v>
      </c>
      <c r="B100" t="s">
        <v>162</v>
      </c>
      <c r="C100" t="s">
        <v>138</v>
      </c>
      <c r="D100">
        <v>841.53859999999895</v>
      </c>
      <c r="E100">
        <v>0</v>
      </c>
      <c r="F100">
        <v>0</v>
      </c>
      <c r="G100">
        <v>0.42857142857142799</v>
      </c>
      <c r="H100">
        <v>0.78571428571428503</v>
      </c>
      <c r="I100" s="6">
        <v>0.57142857142857095</v>
      </c>
      <c r="J100" s="6">
        <v>0</v>
      </c>
      <c r="K100" s="6">
        <v>0</v>
      </c>
      <c r="L100" s="6">
        <v>0</v>
      </c>
      <c r="M100">
        <v>0</v>
      </c>
      <c r="N100">
        <v>0.42857142857142799</v>
      </c>
      <c r="O100">
        <v>0</v>
      </c>
      <c r="P100">
        <f t="shared" si="12"/>
        <v>0.14285714285714199</v>
      </c>
      <c r="Q100">
        <v>0</v>
      </c>
      <c r="R100">
        <v>0</v>
      </c>
      <c r="S100">
        <v>0.57142857142857095</v>
      </c>
      <c r="U100">
        <v>0</v>
      </c>
      <c r="V100" s="5">
        <f t="shared" si="11"/>
        <v>2.9285714285714253</v>
      </c>
      <c r="Y100">
        <f t="shared" si="13"/>
        <v>2.9285714285714199</v>
      </c>
      <c r="Z100">
        <v>841.53859999999895</v>
      </c>
    </row>
    <row r="101" spans="1:26" x14ac:dyDescent="0.25">
      <c r="A101">
        <v>94</v>
      </c>
      <c r="B101" t="s">
        <v>163</v>
      </c>
      <c r="C101" t="s">
        <v>138</v>
      </c>
      <c r="D101">
        <v>841.53859999999895</v>
      </c>
      <c r="E101">
        <v>0</v>
      </c>
      <c r="F101">
        <v>0</v>
      </c>
      <c r="G101">
        <v>0.42857142857142799</v>
      </c>
      <c r="H101">
        <v>0.78571428571428503</v>
      </c>
      <c r="I101" s="6">
        <v>0.57142857142857095</v>
      </c>
      <c r="J101" s="6">
        <v>0</v>
      </c>
      <c r="K101" s="6">
        <v>0</v>
      </c>
      <c r="L101" s="6">
        <v>0</v>
      </c>
      <c r="M101">
        <v>0</v>
      </c>
      <c r="N101">
        <v>0.42857142857142799</v>
      </c>
      <c r="O101">
        <v>0</v>
      </c>
      <c r="P101">
        <f t="shared" si="12"/>
        <v>0.14285714285714199</v>
      </c>
      <c r="Q101">
        <v>0</v>
      </c>
      <c r="R101">
        <v>0</v>
      </c>
      <c r="S101">
        <v>0.57142857142857095</v>
      </c>
      <c r="U101">
        <v>0</v>
      </c>
      <c r="V101" s="5">
        <f t="shared" si="11"/>
        <v>2.9285714285714253</v>
      </c>
      <c r="Y101">
        <f t="shared" si="13"/>
        <v>2.9285714285714199</v>
      </c>
      <c r="Z101">
        <v>841.53859999999895</v>
      </c>
    </row>
    <row r="102" spans="1:26" x14ac:dyDescent="0.25">
      <c r="A102">
        <v>95</v>
      </c>
      <c r="B102" t="s">
        <v>164</v>
      </c>
      <c r="C102" t="s">
        <v>138</v>
      </c>
      <c r="D102">
        <v>841.53859999999895</v>
      </c>
      <c r="E102">
        <v>0</v>
      </c>
      <c r="F102">
        <v>0</v>
      </c>
      <c r="G102">
        <v>0.42857142857142799</v>
      </c>
      <c r="H102">
        <v>0.78571428571428503</v>
      </c>
      <c r="I102" s="6">
        <v>0.57142857142857095</v>
      </c>
      <c r="J102" s="6">
        <v>0</v>
      </c>
      <c r="K102" s="6">
        <v>0</v>
      </c>
      <c r="L102" s="6">
        <v>0</v>
      </c>
      <c r="M102">
        <v>0</v>
      </c>
      <c r="N102">
        <v>0.42857142857142799</v>
      </c>
      <c r="O102">
        <v>0</v>
      </c>
      <c r="P102">
        <f t="shared" si="12"/>
        <v>0.14285714285714199</v>
      </c>
      <c r="Q102">
        <v>0</v>
      </c>
      <c r="R102">
        <v>0</v>
      </c>
      <c r="S102">
        <v>0.57142857142857095</v>
      </c>
      <c r="U102">
        <v>0</v>
      </c>
      <c r="V102" s="5">
        <f t="shared" si="11"/>
        <v>2.9285714285714253</v>
      </c>
      <c r="Y102">
        <f t="shared" si="13"/>
        <v>2.9285714285714199</v>
      </c>
      <c r="Z102">
        <v>841.53859999999895</v>
      </c>
    </row>
    <row r="103" spans="1:26" x14ac:dyDescent="0.25">
      <c r="A103">
        <v>96</v>
      </c>
      <c r="B103" t="s">
        <v>165</v>
      </c>
      <c r="C103" t="s">
        <v>138</v>
      </c>
      <c r="D103">
        <v>841.53859999999895</v>
      </c>
      <c r="E103">
        <v>0</v>
      </c>
      <c r="F103">
        <v>0</v>
      </c>
      <c r="G103">
        <v>0.42857142857142799</v>
      </c>
      <c r="H103">
        <v>0.78571428571428503</v>
      </c>
      <c r="I103" s="6">
        <v>0.57142857142857095</v>
      </c>
      <c r="J103" s="6">
        <v>0</v>
      </c>
      <c r="K103" s="6">
        <v>0</v>
      </c>
      <c r="L103" s="6">
        <v>0</v>
      </c>
      <c r="M103">
        <v>0</v>
      </c>
      <c r="N103">
        <v>0.42857142857142799</v>
      </c>
      <c r="O103">
        <v>0</v>
      </c>
      <c r="P103">
        <f t="shared" si="12"/>
        <v>0.14285714285714199</v>
      </c>
      <c r="Q103">
        <v>0</v>
      </c>
      <c r="R103">
        <v>0</v>
      </c>
      <c r="S103">
        <v>0.57142857142857095</v>
      </c>
      <c r="U103">
        <v>0</v>
      </c>
      <c r="V103" s="5">
        <f t="shared" si="11"/>
        <v>2.9285714285714253</v>
      </c>
      <c r="Y103">
        <f t="shared" si="13"/>
        <v>2.9285714285714199</v>
      </c>
      <c r="Z103">
        <v>841.53859999999895</v>
      </c>
    </row>
    <row r="104" spans="1:26" x14ac:dyDescent="0.25">
      <c r="A104" s="3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BCA00-DB99-42D2-941E-0DB14AD295E7}">
  <dimension ref="A1:AH106"/>
  <sheetViews>
    <sheetView workbookViewId="0">
      <selection activeCell="AC1" sqref="AC1:AH1"/>
    </sheetView>
  </sheetViews>
  <sheetFormatPr defaultRowHeight="15" x14ac:dyDescent="0.25"/>
  <cols>
    <col min="1" max="1" width="9.28515625" customWidth="1"/>
    <col min="2" max="2" width="29.85546875" customWidth="1"/>
    <col min="3" max="3" width="10" customWidth="1"/>
    <col min="4" max="4" width="21.140625" customWidth="1"/>
    <col min="5" max="5" width="35.140625" customWidth="1"/>
    <col min="6" max="6" width="32.85546875" customWidth="1"/>
    <col min="7" max="7" width="21" customWidth="1"/>
    <col min="8" max="9" width="23.85546875" customWidth="1"/>
    <col min="10" max="10" width="31.85546875" customWidth="1"/>
    <col min="11" max="11" width="23.85546875" customWidth="1"/>
    <col min="12" max="12" width="37.42578125" customWidth="1"/>
    <col min="13" max="13" width="34.85546875" customWidth="1"/>
    <col min="14" max="14" width="20.28515625" customWidth="1"/>
    <col min="15" max="16" width="25.28515625" customWidth="1"/>
    <col min="17" max="17" width="26.85546875" customWidth="1"/>
    <col min="18" max="18" width="21.7109375" customWidth="1"/>
    <col min="19" max="19" width="27.85546875" customWidth="1"/>
    <col min="21" max="21" width="21.85546875" customWidth="1"/>
    <col min="22" max="22" width="27.7109375" bestFit="1" customWidth="1"/>
    <col min="25" max="25" width="23.7109375" bestFit="1" customWidth="1"/>
    <col min="26" max="26" width="10.28515625" bestFit="1" customWidth="1"/>
    <col min="27" max="27" width="10.28515625" customWidth="1"/>
    <col min="28" max="28" width="42.85546875" bestFit="1" customWidth="1"/>
    <col min="29" max="29" width="36.140625" bestFit="1" customWidth="1"/>
    <col min="30" max="34" width="36.7109375" bestFit="1" customWidth="1"/>
  </cols>
  <sheetData>
    <row r="1" spans="1:34" x14ac:dyDescent="0.25">
      <c r="AC1" t="s">
        <v>186</v>
      </c>
      <c r="AD1" t="s">
        <v>188</v>
      </c>
      <c r="AE1" t="s">
        <v>190</v>
      </c>
      <c r="AF1" t="s">
        <v>192</v>
      </c>
      <c r="AG1" t="s">
        <v>194</v>
      </c>
      <c r="AH1" t="s">
        <v>196</v>
      </c>
    </row>
    <row r="2" spans="1:34" x14ac:dyDescent="0.25">
      <c r="AC2" t="s">
        <v>187</v>
      </c>
      <c r="AD2" t="s">
        <v>189</v>
      </c>
      <c r="AE2" t="s">
        <v>191</v>
      </c>
      <c r="AF2" t="s">
        <v>193</v>
      </c>
      <c r="AG2" t="s">
        <v>195</v>
      </c>
      <c r="AH2" t="s">
        <v>197</v>
      </c>
    </row>
    <row r="3" spans="1:34" x14ac:dyDescent="0.25">
      <c r="AB3" t="s">
        <v>184</v>
      </c>
    </row>
    <row r="4" spans="1:34" x14ac:dyDescent="0.25">
      <c r="AB4">
        <v>8303.0091999999986</v>
      </c>
      <c r="AC4" s="4">
        <v>5615.1692999999996</v>
      </c>
      <c r="AD4" s="4">
        <v>9984.1949000000004</v>
      </c>
      <c r="AE4" s="4">
        <v>9833.4174000000003</v>
      </c>
      <c r="AF4" s="4">
        <v>11128.0683999999</v>
      </c>
      <c r="AG4" s="4">
        <v>12182.6511999999</v>
      </c>
      <c r="AH4" s="4">
        <v>9370.6577999999899</v>
      </c>
    </row>
    <row r="5" spans="1:34" x14ac:dyDescent="0.25">
      <c r="AC5" s="4"/>
      <c r="AD5" s="4"/>
      <c r="AE5" s="4"/>
      <c r="AF5" s="4"/>
      <c r="AG5" s="4"/>
      <c r="AH5" s="4"/>
    </row>
    <row r="6" spans="1:34" x14ac:dyDescent="0.25">
      <c r="AB6" t="s">
        <v>185</v>
      </c>
    </row>
    <row r="7" spans="1:34" x14ac:dyDescent="0.25">
      <c r="AB7">
        <v>8812</v>
      </c>
      <c r="AC7">
        <v>8939</v>
      </c>
      <c r="AD7">
        <v>9420</v>
      </c>
      <c r="AE7">
        <v>9682</v>
      </c>
      <c r="AF7">
        <v>10993</v>
      </c>
      <c r="AG7">
        <v>11903</v>
      </c>
      <c r="AH7">
        <v>10142</v>
      </c>
    </row>
    <row r="8" spans="1:34" x14ac:dyDescent="0.25">
      <c r="D8" t="s">
        <v>166</v>
      </c>
      <c r="V8" t="s">
        <v>198</v>
      </c>
    </row>
    <row r="9" spans="1:34" x14ac:dyDescent="0.25">
      <c r="B9" s="3" t="s">
        <v>63</v>
      </c>
      <c r="C9" s="3" t="s">
        <v>64</v>
      </c>
      <c r="D9" t="s">
        <v>167</v>
      </c>
      <c r="E9" s="3" t="s">
        <v>181</v>
      </c>
      <c r="F9" s="3" t="s">
        <v>0</v>
      </c>
      <c r="G9" s="3" t="s">
        <v>169</v>
      </c>
      <c r="H9" s="3" t="s">
        <v>170</v>
      </c>
      <c r="I9" s="3" t="s">
        <v>177</v>
      </c>
      <c r="J9" s="3" t="s">
        <v>175</v>
      </c>
      <c r="K9" s="3" t="s">
        <v>174</v>
      </c>
      <c r="L9" s="3" t="s">
        <v>176</v>
      </c>
      <c r="M9" s="3" t="s">
        <v>178</v>
      </c>
      <c r="N9" s="3" t="s">
        <v>171</v>
      </c>
      <c r="O9" s="3" t="s">
        <v>173</v>
      </c>
      <c r="P9" s="3" t="s">
        <v>182</v>
      </c>
      <c r="Q9" s="3" t="s">
        <v>179</v>
      </c>
      <c r="R9" s="3" t="s">
        <v>168</v>
      </c>
      <c r="S9" s="3" t="s">
        <v>180</v>
      </c>
      <c r="U9" s="3" t="s">
        <v>172</v>
      </c>
      <c r="Y9" s="3" t="s">
        <v>183</v>
      </c>
      <c r="Z9" s="3" t="s">
        <v>167</v>
      </c>
      <c r="AA9" s="3" t="s">
        <v>200</v>
      </c>
      <c r="AB9" s="3" t="s">
        <v>199</v>
      </c>
      <c r="AC9" s="3" t="s">
        <v>201</v>
      </c>
      <c r="AD9" s="3" t="s">
        <v>202</v>
      </c>
      <c r="AE9" s="3" t="s">
        <v>203</v>
      </c>
      <c r="AF9" s="3" t="s">
        <v>204</v>
      </c>
      <c r="AG9" s="3" t="s">
        <v>205</v>
      </c>
      <c r="AH9" s="3" t="s">
        <v>206</v>
      </c>
    </row>
    <row r="10" spans="1:34" x14ac:dyDescent="0.25">
      <c r="A10">
        <v>1</v>
      </c>
      <c r="B10" t="s">
        <v>65</v>
      </c>
      <c r="C10" t="s">
        <v>66</v>
      </c>
      <c r="D10" s="5">
        <v>2525.5477999999998</v>
      </c>
      <c r="E10" s="5">
        <v>0</v>
      </c>
      <c r="F10" s="5">
        <v>0.25</v>
      </c>
      <c r="G10">
        <v>0</v>
      </c>
      <c r="H10" s="6">
        <v>2.625</v>
      </c>
      <c r="I10" s="6">
        <v>0.75</v>
      </c>
      <c r="J10" s="6">
        <v>0</v>
      </c>
      <c r="K10" s="6">
        <v>0</v>
      </c>
      <c r="L10" s="6">
        <v>0</v>
      </c>
      <c r="M10">
        <v>1.75</v>
      </c>
      <c r="N10">
        <v>0</v>
      </c>
      <c r="O10">
        <v>0</v>
      </c>
      <c r="P10">
        <v>0</v>
      </c>
      <c r="Q10">
        <v>0.875</v>
      </c>
      <c r="R10">
        <v>0.375</v>
      </c>
      <c r="S10">
        <v>0.5</v>
      </c>
      <c r="U10">
        <v>0.625</v>
      </c>
      <c r="V10" s="5">
        <v>7.75</v>
      </c>
      <c r="Y10">
        <v>7.75</v>
      </c>
      <c r="Z10">
        <v>2525.5477999999998</v>
      </c>
      <c r="AA10">
        <f>Z10/$AB$4</f>
        <v>0.3041725884152941</v>
      </c>
      <c r="AB10">
        <f>AA10*AB$7</f>
        <v>2680.3688491155717</v>
      </c>
      <c r="AC10">
        <f>AA10*AC$7</f>
        <v>2718.998767844314</v>
      </c>
      <c r="AD10">
        <f>AA10*AD$7</f>
        <v>2865.3057828720703</v>
      </c>
      <c r="AE10">
        <f>AA10*AE$7</f>
        <v>2944.9990010368774</v>
      </c>
      <c r="AF10">
        <f>AA10*AF$7</f>
        <v>3343.7692644493281</v>
      </c>
      <c r="AG10">
        <f>AA10*AG$7</f>
        <v>3620.5663199072455</v>
      </c>
      <c r="AH10">
        <f>AA10*AH$7</f>
        <v>3084.9183917079126</v>
      </c>
    </row>
    <row r="11" spans="1:34" x14ac:dyDescent="0.25">
      <c r="A11">
        <v>2</v>
      </c>
      <c r="B11" t="s">
        <v>67</v>
      </c>
      <c r="C11" t="s">
        <v>66</v>
      </c>
      <c r="D11" s="5">
        <v>2525.5477999999998</v>
      </c>
      <c r="E11" s="5">
        <v>0</v>
      </c>
      <c r="F11" s="5">
        <v>0.25</v>
      </c>
      <c r="G11">
        <v>0</v>
      </c>
      <c r="H11" s="6">
        <v>2.625</v>
      </c>
      <c r="I11" s="6">
        <v>0.75</v>
      </c>
      <c r="J11" s="6">
        <v>0</v>
      </c>
      <c r="K11" s="6">
        <v>0</v>
      </c>
      <c r="L11" s="6">
        <v>0</v>
      </c>
      <c r="M11">
        <v>1.75</v>
      </c>
      <c r="N11">
        <v>0</v>
      </c>
      <c r="O11">
        <v>0</v>
      </c>
      <c r="P11">
        <v>0</v>
      </c>
      <c r="Q11">
        <v>0.875</v>
      </c>
      <c r="R11">
        <v>0.375</v>
      </c>
      <c r="S11">
        <v>0.5</v>
      </c>
      <c r="U11">
        <v>0.625</v>
      </c>
      <c r="V11" s="5">
        <v>7.75</v>
      </c>
      <c r="Y11">
        <v>7.75</v>
      </c>
      <c r="Z11">
        <v>2525.5477999999998</v>
      </c>
      <c r="AA11">
        <f t="shared" ref="AA11:AA74" si="0">Z11/$AB$4</f>
        <v>0.3041725884152941</v>
      </c>
      <c r="AB11">
        <f t="shared" ref="AB11:AC74" si="1">AA11*AB$7</f>
        <v>2680.3688491155717</v>
      </c>
      <c r="AC11">
        <f t="shared" ref="AC11:AC74" si="2">AA11*AC$7</f>
        <v>2718.998767844314</v>
      </c>
      <c r="AD11">
        <f t="shared" ref="AD11:AD74" si="3">AA11*AD$7</f>
        <v>2865.3057828720703</v>
      </c>
      <c r="AE11">
        <f t="shared" ref="AE11:AE74" si="4">AA11*AE$7</f>
        <v>2944.9990010368774</v>
      </c>
      <c r="AF11">
        <f t="shared" ref="AF11:AF74" si="5">AA11*AF$7</f>
        <v>3343.7692644493281</v>
      </c>
      <c r="AG11">
        <f t="shared" ref="AG11:AG74" si="6">AA11*AG$7</f>
        <v>3620.5663199072455</v>
      </c>
      <c r="AH11">
        <f t="shared" ref="AH11:AH74" si="7">AA11*AH$7</f>
        <v>3084.9183917079126</v>
      </c>
    </row>
    <row r="12" spans="1:34" x14ac:dyDescent="0.25">
      <c r="A12">
        <v>3</v>
      </c>
      <c r="B12" t="s">
        <v>68</v>
      </c>
      <c r="C12" t="s">
        <v>66</v>
      </c>
      <c r="D12" s="5">
        <v>2525.5477999999998</v>
      </c>
      <c r="E12" s="5">
        <v>0</v>
      </c>
      <c r="F12" s="5">
        <v>0.25</v>
      </c>
      <c r="G12">
        <v>0</v>
      </c>
      <c r="H12" s="6">
        <v>2.625</v>
      </c>
      <c r="I12" s="6">
        <v>0.75</v>
      </c>
      <c r="J12" s="6">
        <v>0</v>
      </c>
      <c r="K12" s="6">
        <v>0</v>
      </c>
      <c r="L12" s="6">
        <v>0</v>
      </c>
      <c r="M12">
        <v>1.75</v>
      </c>
      <c r="N12">
        <v>0</v>
      </c>
      <c r="O12">
        <v>0</v>
      </c>
      <c r="P12">
        <v>0</v>
      </c>
      <c r="Q12">
        <v>0.875</v>
      </c>
      <c r="R12">
        <v>0.375</v>
      </c>
      <c r="S12">
        <v>0.5</v>
      </c>
      <c r="U12">
        <v>0.625</v>
      </c>
      <c r="V12" s="5">
        <v>7.75</v>
      </c>
      <c r="Y12">
        <v>7.75</v>
      </c>
      <c r="Z12">
        <v>2525.5477999999998</v>
      </c>
      <c r="AA12">
        <f t="shared" si="0"/>
        <v>0.3041725884152941</v>
      </c>
      <c r="AB12">
        <f t="shared" si="1"/>
        <v>2680.3688491155717</v>
      </c>
      <c r="AC12">
        <f t="shared" si="2"/>
        <v>2718.998767844314</v>
      </c>
      <c r="AD12">
        <f t="shared" si="3"/>
        <v>2865.3057828720703</v>
      </c>
      <c r="AE12">
        <f t="shared" si="4"/>
        <v>2944.9990010368774</v>
      </c>
      <c r="AF12">
        <f t="shared" si="5"/>
        <v>3343.7692644493281</v>
      </c>
      <c r="AG12">
        <f t="shared" si="6"/>
        <v>3620.5663199072455</v>
      </c>
      <c r="AH12">
        <f t="shared" si="7"/>
        <v>3084.9183917079126</v>
      </c>
    </row>
    <row r="13" spans="1:34" x14ac:dyDescent="0.25">
      <c r="A13">
        <v>4</v>
      </c>
      <c r="B13" t="s">
        <v>69</v>
      </c>
      <c r="C13" t="s">
        <v>66</v>
      </c>
      <c r="D13" s="5">
        <v>2525.5477999999998</v>
      </c>
      <c r="E13" s="5">
        <v>0</v>
      </c>
      <c r="F13" s="5">
        <v>0.25</v>
      </c>
      <c r="G13">
        <v>0</v>
      </c>
      <c r="H13" s="6">
        <v>2.625</v>
      </c>
      <c r="I13" s="6">
        <v>0.75</v>
      </c>
      <c r="J13" s="6">
        <v>0</v>
      </c>
      <c r="K13" s="6">
        <v>0</v>
      </c>
      <c r="L13" s="6">
        <v>0</v>
      </c>
      <c r="M13">
        <v>1.75</v>
      </c>
      <c r="N13">
        <v>0</v>
      </c>
      <c r="O13">
        <v>0</v>
      </c>
      <c r="P13">
        <v>0</v>
      </c>
      <c r="Q13">
        <v>0.875</v>
      </c>
      <c r="R13">
        <v>0.375</v>
      </c>
      <c r="S13">
        <v>0.5</v>
      </c>
      <c r="U13">
        <v>0.625</v>
      </c>
      <c r="V13" s="5">
        <v>7.75</v>
      </c>
      <c r="Y13">
        <v>7.75</v>
      </c>
      <c r="Z13">
        <v>2525.5477999999998</v>
      </c>
      <c r="AA13">
        <f t="shared" si="0"/>
        <v>0.3041725884152941</v>
      </c>
      <c r="AB13">
        <f t="shared" si="1"/>
        <v>2680.3688491155717</v>
      </c>
      <c r="AC13">
        <f t="shared" si="2"/>
        <v>2718.998767844314</v>
      </c>
      <c r="AD13">
        <f t="shared" si="3"/>
        <v>2865.3057828720703</v>
      </c>
      <c r="AE13">
        <f t="shared" si="4"/>
        <v>2944.9990010368774</v>
      </c>
      <c r="AF13">
        <f t="shared" si="5"/>
        <v>3343.7692644493281</v>
      </c>
      <c r="AG13">
        <f t="shared" si="6"/>
        <v>3620.5663199072455</v>
      </c>
      <c r="AH13">
        <f t="shared" si="7"/>
        <v>3084.9183917079126</v>
      </c>
    </row>
    <row r="14" spans="1:34" x14ac:dyDescent="0.25">
      <c r="A14">
        <v>5</v>
      </c>
      <c r="B14" t="s">
        <v>70</v>
      </c>
      <c r="C14" t="s">
        <v>66</v>
      </c>
      <c r="D14" s="5">
        <v>2525.5477999999998</v>
      </c>
      <c r="E14" s="5">
        <v>0</v>
      </c>
      <c r="F14" s="5">
        <v>0.25</v>
      </c>
      <c r="G14">
        <v>0</v>
      </c>
      <c r="H14" s="6">
        <v>2.625</v>
      </c>
      <c r="I14" s="6">
        <v>0.75</v>
      </c>
      <c r="J14" s="6">
        <v>0</v>
      </c>
      <c r="K14" s="6">
        <v>0</v>
      </c>
      <c r="L14" s="6">
        <v>0</v>
      </c>
      <c r="M14">
        <v>1.75</v>
      </c>
      <c r="N14">
        <v>0</v>
      </c>
      <c r="O14">
        <v>0</v>
      </c>
      <c r="P14">
        <v>0</v>
      </c>
      <c r="Q14">
        <v>0.875</v>
      </c>
      <c r="R14">
        <v>0.375</v>
      </c>
      <c r="S14">
        <v>0.5</v>
      </c>
      <c r="U14">
        <v>0.625</v>
      </c>
      <c r="V14" s="5">
        <v>7.75</v>
      </c>
      <c r="Y14">
        <v>7.75</v>
      </c>
      <c r="Z14">
        <v>2525.5477999999998</v>
      </c>
      <c r="AA14">
        <f t="shared" si="0"/>
        <v>0.3041725884152941</v>
      </c>
      <c r="AB14">
        <f t="shared" si="1"/>
        <v>2680.3688491155717</v>
      </c>
      <c r="AC14">
        <f t="shared" si="2"/>
        <v>2718.998767844314</v>
      </c>
      <c r="AD14">
        <f t="shared" si="3"/>
        <v>2865.3057828720703</v>
      </c>
      <c r="AE14">
        <f t="shared" si="4"/>
        <v>2944.9990010368774</v>
      </c>
      <c r="AF14">
        <f t="shared" si="5"/>
        <v>3343.7692644493281</v>
      </c>
      <c r="AG14">
        <f t="shared" si="6"/>
        <v>3620.5663199072455</v>
      </c>
      <c r="AH14">
        <f t="shared" si="7"/>
        <v>3084.9183917079126</v>
      </c>
    </row>
    <row r="15" spans="1:34" x14ac:dyDescent="0.25">
      <c r="A15">
        <v>6</v>
      </c>
      <c r="B15" t="s">
        <v>71</v>
      </c>
      <c r="C15" t="s">
        <v>66</v>
      </c>
      <c r="D15" s="5">
        <v>2525.5477999999998</v>
      </c>
      <c r="E15" s="5">
        <v>0</v>
      </c>
      <c r="F15" s="5">
        <v>0.25</v>
      </c>
      <c r="G15">
        <v>0</v>
      </c>
      <c r="H15" s="6">
        <v>2.625</v>
      </c>
      <c r="I15" s="6">
        <v>0.75</v>
      </c>
      <c r="J15" s="6">
        <v>0</v>
      </c>
      <c r="K15" s="6">
        <v>0</v>
      </c>
      <c r="L15" s="6">
        <v>0</v>
      </c>
      <c r="M15">
        <v>1.75</v>
      </c>
      <c r="N15">
        <v>0</v>
      </c>
      <c r="O15">
        <v>0</v>
      </c>
      <c r="P15">
        <v>0</v>
      </c>
      <c r="Q15">
        <v>0.875</v>
      </c>
      <c r="R15">
        <v>0.375</v>
      </c>
      <c r="S15">
        <v>0.5</v>
      </c>
      <c r="U15">
        <v>0.625</v>
      </c>
      <c r="V15" s="5">
        <v>7.75</v>
      </c>
      <c r="Y15">
        <v>7.75</v>
      </c>
      <c r="Z15">
        <v>2525.5477999999998</v>
      </c>
      <c r="AA15">
        <f t="shared" si="0"/>
        <v>0.3041725884152941</v>
      </c>
      <c r="AB15">
        <f t="shared" si="1"/>
        <v>2680.3688491155717</v>
      </c>
      <c r="AC15">
        <f t="shared" si="2"/>
        <v>2718.998767844314</v>
      </c>
      <c r="AD15">
        <f t="shared" si="3"/>
        <v>2865.3057828720703</v>
      </c>
      <c r="AE15">
        <f t="shared" si="4"/>
        <v>2944.9990010368774</v>
      </c>
      <c r="AF15">
        <f t="shared" si="5"/>
        <v>3343.7692644493281</v>
      </c>
      <c r="AG15">
        <f t="shared" si="6"/>
        <v>3620.5663199072455</v>
      </c>
      <c r="AH15">
        <f t="shared" si="7"/>
        <v>3084.9183917079126</v>
      </c>
    </row>
    <row r="16" spans="1:34" x14ac:dyDescent="0.25">
      <c r="A16">
        <v>7</v>
      </c>
      <c r="B16" t="s">
        <v>72</v>
      </c>
      <c r="C16" t="s">
        <v>66</v>
      </c>
      <c r="D16" s="5">
        <v>2525.5477999999998</v>
      </c>
      <c r="E16" s="5">
        <v>0</v>
      </c>
      <c r="F16" s="5">
        <v>0.25</v>
      </c>
      <c r="G16">
        <v>0</v>
      </c>
      <c r="H16" s="6">
        <v>2.625</v>
      </c>
      <c r="I16" s="6">
        <v>0.75</v>
      </c>
      <c r="J16" s="6">
        <v>0</v>
      </c>
      <c r="K16" s="6">
        <v>0</v>
      </c>
      <c r="L16" s="6">
        <v>0</v>
      </c>
      <c r="M16">
        <v>1.75</v>
      </c>
      <c r="N16">
        <v>0</v>
      </c>
      <c r="O16">
        <v>0</v>
      </c>
      <c r="P16">
        <v>0</v>
      </c>
      <c r="Q16">
        <v>0.875</v>
      </c>
      <c r="R16">
        <v>0.375</v>
      </c>
      <c r="S16">
        <v>0.5</v>
      </c>
      <c r="U16">
        <v>0.625</v>
      </c>
      <c r="V16" s="5">
        <v>7.75</v>
      </c>
      <c r="Y16">
        <v>7.75</v>
      </c>
      <c r="Z16">
        <v>2525.5477999999998</v>
      </c>
      <c r="AA16">
        <f t="shared" si="0"/>
        <v>0.3041725884152941</v>
      </c>
      <c r="AB16">
        <f t="shared" si="1"/>
        <v>2680.3688491155717</v>
      </c>
      <c r="AC16">
        <f t="shared" si="2"/>
        <v>2718.998767844314</v>
      </c>
      <c r="AD16">
        <f t="shared" si="3"/>
        <v>2865.3057828720703</v>
      </c>
      <c r="AE16">
        <f t="shared" si="4"/>
        <v>2944.9990010368774</v>
      </c>
      <c r="AF16">
        <f t="shared" si="5"/>
        <v>3343.7692644493281</v>
      </c>
      <c r="AG16">
        <f t="shared" si="6"/>
        <v>3620.5663199072455</v>
      </c>
      <c r="AH16">
        <f t="shared" si="7"/>
        <v>3084.9183917079126</v>
      </c>
    </row>
    <row r="17" spans="1:34" x14ac:dyDescent="0.25">
      <c r="A17">
        <v>8</v>
      </c>
      <c r="B17" t="s">
        <v>73</v>
      </c>
      <c r="C17" t="s">
        <v>66</v>
      </c>
      <c r="D17" s="5">
        <v>2525.5477999999998</v>
      </c>
      <c r="E17" s="5">
        <v>0</v>
      </c>
      <c r="F17" s="5">
        <v>0.25</v>
      </c>
      <c r="G17">
        <v>0</v>
      </c>
      <c r="H17" s="6">
        <v>2.625</v>
      </c>
      <c r="I17" s="6">
        <v>0.75</v>
      </c>
      <c r="J17" s="6">
        <v>0</v>
      </c>
      <c r="K17" s="6">
        <v>0</v>
      </c>
      <c r="L17" s="6">
        <v>0</v>
      </c>
      <c r="M17">
        <v>1.75</v>
      </c>
      <c r="N17">
        <v>0</v>
      </c>
      <c r="O17">
        <v>0</v>
      </c>
      <c r="P17">
        <v>0</v>
      </c>
      <c r="Q17">
        <v>0.875</v>
      </c>
      <c r="R17">
        <v>0.375</v>
      </c>
      <c r="S17">
        <v>0.5</v>
      </c>
      <c r="U17">
        <v>0.625</v>
      </c>
      <c r="V17" s="5">
        <v>7.75</v>
      </c>
      <c r="Y17">
        <v>7.75</v>
      </c>
      <c r="Z17">
        <v>2525.5477999999998</v>
      </c>
      <c r="AA17">
        <f t="shared" si="0"/>
        <v>0.3041725884152941</v>
      </c>
      <c r="AB17">
        <f t="shared" si="1"/>
        <v>2680.3688491155717</v>
      </c>
      <c r="AC17">
        <f t="shared" si="2"/>
        <v>2718.998767844314</v>
      </c>
      <c r="AD17">
        <f t="shared" si="3"/>
        <v>2865.3057828720703</v>
      </c>
      <c r="AE17">
        <f t="shared" si="4"/>
        <v>2944.9990010368774</v>
      </c>
      <c r="AF17">
        <f t="shared" si="5"/>
        <v>3343.7692644493281</v>
      </c>
      <c r="AG17">
        <f t="shared" si="6"/>
        <v>3620.5663199072455</v>
      </c>
      <c r="AH17">
        <f t="shared" si="7"/>
        <v>3084.9183917079126</v>
      </c>
    </row>
    <row r="18" spans="1:34" x14ac:dyDescent="0.25">
      <c r="A18">
        <v>9</v>
      </c>
      <c r="B18" t="s">
        <v>74</v>
      </c>
      <c r="C18" t="s">
        <v>66</v>
      </c>
      <c r="D18" s="5">
        <v>2525.5477999999998</v>
      </c>
      <c r="E18" s="5">
        <v>0</v>
      </c>
      <c r="F18" s="5">
        <v>0.25</v>
      </c>
      <c r="G18">
        <v>0</v>
      </c>
      <c r="H18" s="6">
        <v>2.625</v>
      </c>
      <c r="I18" s="6">
        <v>0.75</v>
      </c>
      <c r="J18" s="6">
        <v>0</v>
      </c>
      <c r="K18" s="6">
        <v>0</v>
      </c>
      <c r="L18" s="6">
        <v>0</v>
      </c>
      <c r="M18">
        <v>1.75</v>
      </c>
      <c r="N18">
        <v>0</v>
      </c>
      <c r="O18">
        <v>0</v>
      </c>
      <c r="P18">
        <v>0</v>
      </c>
      <c r="Q18">
        <v>0.875</v>
      </c>
      <c r="R18">
        <v>0.375</v>
      </c>
      <c r="S18">
        <v>0.5</v>
      </c>
      <c r="U18">
        <v>0.625</v>
      </c>
      <c r="V18" s="5">
        <v>7.75</v>
      </c>
      <c r="Y18">
        <v>7.75</v>
      </c>
      <c r="Z18">
        <v>2525.5477999999998</v>
      </c>
      <c r="AA18">
        <f t="shared" si="0"/>
        <v>0.3041725884152941</v>
      </c>
      <c r="AB18">
        <f t="shared" si="1"/>
        <v>2680.3688491155717</v>
      </c>
      <c r="AC18">
        <f t="shared" si="2"/>
        <v>2718.998767844314</v>
      </c>
      <c r="AD18">
        <f t="shared" si="3"/>
        <v>2865.3057828720703</v>
      </c>
      <c r="AE18">
        <f t="shared" si="4"/>
        <v>2944.9990010368774</v>
      </c>
      <c r="AF18">
        <f t="shared" si="5"/>
        <v>3343.7692644493281</v>
      </c>
      <c r="AG18">
        <f t="shared" si="6"/>
        <v>3620.5663199072455</v>
      </c>
      <c r="AH18">
        <f t="shared" si="7"/>
        <v>3084.9183917079126</v>
      </c>
    </row>
    <row r="19" spans="1:34" x14ac:dyDescent="0.25">
      <c r="A19">
        <v>10</v>
      </c>
      <c r="B19" t="s">
        <v>75</v>
      </c>
      <c r="C19" t="s">
        <v>66</v>
      </c>
      <c r="D19" s="5">
        <v>2525.5477999999998</v>
      </c>
      <c r="E19" s="5">
        <v>0</v>
      </c>
      <c r="F19" s="5">
        <v>0.25</v>
      </c>
      <c r="G19">
        <v>0</v>
      </c>
      <c r="H19" s="6">
        <v>2.625</v>
      </c>
      <c r="I19" s="6">
        <v>0.75</v>
      </c>
      <c r="J19" s="6">
        <v>0</v>
      </c>
      <c r="K19" s="6">
        <v>0</v>
      </c>
      <c r="L19" s="6">
        <v>0</v>
      </c>
      <c r="M19">
        <v>1.75</v>
      </c>
      <c r="N19">
        <v>0</v>
      </c>
      <c r="O19">
        <v>0</v>
      </c>
      <c r="P19">
        <v>0</v>
      </c>
      <c r="Q19">
        <v>0.875</v>
      </c>
      <c r="R19">
        <v>0.375</v>
      </c>
      <c r="S19">
        <v>0.5</v>
      </c>
      <c r="U19">
        <v>0.625</v>
      </c>
      <c r="V19" s="5">
        <v>7.75</v>
      </c>
      <c r="Y19">
        <v>7.75</v>
      </c>
      <c r="Z19">
        <v>2525.5477999999998</v>
      </c>
      <c r="AA19">
        <f t="shared" si="0"/>
        <v>0.3041725884152941</v>
      </c>
      <c r="AB19">
        <f t="shared" si="1"/>
        <v>2680.3688491155717</v>
      </c>
      <c r="AC19">
        <f t="shared" si="2"/>
        <v>2718.998767844314</v>
      </c>
      <c r="AD19">
        <f t="shared" si="3"/>
        <v>2865.3057828720703</v>
      </c>
      <c r="AE19">
        <f t="shared" si="4"/>
        <v>2944.9990010368774</v>
      </c>
      <c r="AF19">
        <f t="shared" si="5"/>
        <v>3343.7692644493281</v>
      </c>
      <c r="AG19">
        <f t="shared" si="6"/>
        <v>3620.5663199072455</v>
      </c>
      <c r="AH19">
        <f t="shared" si="7"/>
        <v>3084.9183917079126</v>
      </c>
    </row>
    <row r="20" spans="1:34" x14ac:dyDescent="0.25">
      <c r="A20">
        <v>11</v>
      </c>
      <c r="B20" t="s">
        <v>76</v>
      </c>
      <c r="C20" t="s">
        <v>66</v>
      </c>
      <c r="D20" s="5">
        <v>2525.5477999999998</v>
      </c>
      <c r="E20" s="5">
        <v>0</v>
      </c>
      <c r="F20" s="5">
        <v>0.25</v>
      </c>
      <c r="G20">
        <v>0</v>
      </c>
      <c r="H20" s="6">
        <v>2.625</v>
      </c>
      <c r="I20" s="6">
        <v>0.75</v>
      </c>
      <c r="J20" s="6">
        <v>0</v>
      </c>
      <c r="K20" s="6">
        <v>0</v>
      </c>
      <c r="L20" s="6">
        <v>0</v>
      </c>
      <c r="M20">
        <v>1.75</v>
      </c>
      <c r="N20">
        <v>0</v>
      </c>
      <c r="O20">
        <v>0</v>
      </c>
      <c r="P20">
        <v>0</v>
      </c>
      <c r="Q20">
        <v>0.875</v>
      </c>
      <c r="R20">
        <v>0.375</v>
      </c>
      <c r="S20">
        <v>0.5</v>
      </c>
      <c r="U20">
        <v>0.625</v>
      </c>
      <c r="V20" s="5">
        <v>7.75</v>
      </c>
      <c r="Y20">
        <v>7.75</v>
      </c>
      <c r="Z20">
        <v>2525.5477999999998</v>
      </c>
      <c r="AA20">
        <f t="shared" si="0"/>
        <v>0.3041725884152941</v>
      </c>
      <c r="AB20">
        <f t="shared" si="1"/>
        <v>2680.3688491155717</v>
      </c>
      <c r="AC20">
        <f t="shared" si="2"/>
        <v>2718.998767844314</v>
      </c>
      <c r="AD20">
        <f t="shared" si="3"/>
        <v>2865.3057828720703</v>
      </c>
      <c r="AE20">
        <f t="shared" si="4"/>
        <v>2944.9990010368774</v>
      </c>
      <c r="AF20">
        <f t="shared" si="5"/>
        <v>3343.7692644493281</v>
      </c>
      <c r="AG20">
        <f t="shared" si="6"/>
        <v>3620.5663199072455</v>
      </c>
      <c r="AH20">
        <f t="shared" si="7"/>
        <v>3084.9183917079126</v>
      </c>
    </row>
    <row r="21" spans="1:34" x14ac:dyDescent="0.25">
      <c r="A21">
        <v>12</v>
      </c>
      <c r="B21" t="s">
        <v>77</v>
      </c>
      <c r="C21" t="s">
        <v>66</v>
      </c>
      <c r="D21" s="5">
        <v>2525.5477999999998</v>
      </c>
      <c r="E21" s="5">
        <v>0</v>
      </c>
      <c r="F21" s="5">
        <v>0.25</v>
      </c>
      <c r="G21">
        <v>0</v>
      </c>
      <c r="H21" s="6">
        <v>2.625</v>
      </c>
      <c r="I21" s="6">
        <v>0.75</v>
      </c>
      <c r="J21" s="6">
        <v>0</v>
      </c>
      <c r="K21" s="6">
        <v>0</v>
      </c>
      <c r="L21" s="6">
        <v>0</v>
      </c>
      <c r="M21">
        <v>1.75</v>
      </c>
      <c r="N21">
        <v>0</v>
      </c>
      <c r="O21">
        <v>0</v>
      </c>
      <c r="P21">
        <v>0</v>
      </c>
      <c r="Q21">
        <v>0.875</v>
      </c>
      <c r="R21">
        <v>0.375</v>
      </c>
      <c r="S21">
        <v>0.5</v>
      </c>
      <c r="U21">
        <v>0.625</v>
      </c>
      <c r="V21" s="5">
        <v>7.75</v>
      </c>
      <c r="Y21">
        <v>7.75</v>
      </c>
      <c r="Z21">
        <v>2525.5477999999998</v>
      </c>
      <c r="AA21">
        <f t="shared" si="0"/>
        <v>0.3041725884152941</v>
      </c>
      <c r="AB21">
        <f t="shared" si="1"/>
        <v>2680.3688491155717</v>
      </c>
      <c r="AC21">
        <f t="shared" si="2"/>
        <v>2718.998767844314</v>
      </c>
      <c r="AD21">
        <f t="shared" si="3"/>
        <v>2865.3057828720703</v>
      </c>
      <c r="AE21">
        <f t="shared" si="4"/>
        <v>2944.9990010368774</v>
      </c>
      <c r="AF21">
        <f t="shared" si="5"/>
        <v>3343.7692644493281</v>
      </c>
      <c r="AG21">
        <f t="shared" si="6"/>
        <v>3620.5663199072455</v>
      </c>
      <c r="AH21">
        <f t="shared" si="7"/>
        <v>3084.9183917079126</v>
      </c>
    </row>
    <row r="22" spans="1:34" x14ac:dyDescent="0.25">
      <c r="A22">
        <v>13</v>
      </c>
      <c r="B22" t="s">
        <v>78</v>
      </c>
      <c r="C22" t="s">
        <v>66</v>
      </c>
      <c r="D22" s="5">
        <v>2525.5477999999998</v>
      </c>
      <c r="E22" s="5">
        <v>0</v>
      </c>
      <c r="F22" s="5">
        <v>0.25</v>
      </c>
      <c r="G22">
        <v>0</v>
      </c>
      <c r="H22" s="6">
        <v>2.625</v>
      </c>
      <c r="I22" s="6">
        <v>0.75</v>
      </c>
      <c r="J22" s="6">
        <v>0</v>
      </c>
      <c r="K22" s="6">
        <v>0</v>
      </c>
      <c r="L22" s="6">
        <v>0</v>
      </c>
      <c r="M22">
        <v>1.75</v>
      </c>
      <c r="N22">
        <v>0</v>
      </c>
      <c r="O22">
        <v>0</v>
      </c>
      <c r="P22">
        <v>0</v>
      </c>
      <c r="Q22">
        <v>0.875</v>
      </c>
      <c r="R22">
        <v>0.375</v>
      </c>
      <c r="S22">
        <v>0.5</v>
      </c>
      <c r="U22">
        <v>0.625</v>
      </c>
      <c r="V22" s="5">
        <v>7.75</v>
      </c>
      <c r="Y22">
        <v>7.75</v>
      </c>
      <c r="Z22">
        <v>2525.5477999999998</v>
      </c>
      <c r="AA22">
        <f t="shared" si="0"/>
        <v>0.3041725884152941</v>
      </c>
      <c r="AB22">
        <f t="shared" si="1"/>
        <v>2680.3688491155717</v>
      </c>
      <c r="AC22">
        <f t="shared" si="2"/>
        <v>2718.998767844314</v>
      </c>
      <c r="AD22">
        <f t="shared" si="3"/>
        <v>2865.3057828720703</v>
      </c>
      <c r="AE22">
        <f t="shared" si="4"/>
        <v>2944.9990010368774</v>
      </c>
      <c r="AF22">
        <f t="shared" si="5"/>
        <v>3343.7692644493281</v>
      </c>
      <c r="AG22">
        <f t="shared" si="6"/>
        <v>3620.5663199072455</v>
      </c>
      <c r="AH22">
        <f t="shared" si="7"/>
        <v>3084.9183917079126</v>
      </c>
    </row>
    <row r="23" spans="1:34" x14ac:dyDescent="0.25">
      <c r="A23">
        <v>14</v>
      </c>
      <c r="B23" t="s">
        <v>79</v>
      </c>
      <c r="C23" t="s">
        <v>66</v>
      </c>
      <c r="D23" s="5">
        <v>2525.5477999999998</v>
      </c>
      <c r="E23" s="5">
        <v>0</v>
      </c>
      <c r="F23" s="5">
        <v>0.25</v>
      </c>
      <c r="G23">
        <v>0</v>
      </c>
      <c r="H23" s="6">
        <v>2.625</v>
      </c>
      <c r="I23" s="6">
        <v>0.75</v>
      </c>
      <c r="J23" s="6">
        <v>0</v>
      </c>
      <c r="K23" s="6">
        <v>0</v>
      </c>
      <c r="L23" s="6">
        <v>0</v>
      </c>
      <c r="M23">
        <v>1.75</v>
      </c>
      <c r="N23">
        <v>0</v>
      </c>
      <c r="O23">
        <v>0</v>
      </c>
      <c r="P23">
        <v>0</v>
      </c>
      <c r="Q23">
        <v>0.875</v>
      </c>
      <c r="R23">
        <v>0.375</v>
      </c>
      <c r="S23">
        <v>0.5</v>
      </c>
      <c r="U23">
        <v>0.625</v>
      </c>
      <c r="V23" s="5">
        <v>7.75</v>
      </c>
      <c r="Y23">
        <v>7.75</v>
      </c>
      <c r="Z23">
        <v>2525.5477999999998</v>
      </c>
      <c r="AA23">
        <f t="shared" si="0"/>
        <v>0.3041725884152941</v>
      </c>
      <c r="AB23">
        <f t="shared" si="1"/>
        <v>2680.3688491155717</v>
      </c>
      <c r="AC23">
        <f t="shared" si="2"/>
        <v>2718.998767844314</v>
      </c>
      <c r="AD23">
        <f t="shared" si="3"/>
        <v>2865.3057828720703</v>
      </c>
      <c r="AE23">
        <f t="shared" si="4"/>
        <v>2944.9990010368774</v>
      </c>
      <c r="AF23">
        <f t="shared" si="5"/>
        <v>3343.7692644493281</v>
      </c>
      <c r="AG23">
        <f t="shared" si="6"/>
        <v>3620.5663199072455</v>
      </c>
      <c r="AH23">
        <f t="shared" si="7"/>
        <v>3084.9183917079126</v>
      </c>
    </row>
    <row r="24" spans="1:34" x14ac:dyDescent="0.25">
      <c r="A24">
        <v>15</v>
      </c>
      <c r="B24" t="s">
        <v>80</v>
      </c>
      <c r="C24" t="s">
        <v>66</v>
      </c>
      <c r="D24" s="5">
        <v>2525.5477999999998</v>
      </c>
      <c r="E24" s="5">
        <v>0</v>
      </c>
      <c r="F24" s="5">
        <v>0.25</v>
      </c>
      <c r="G24">
        <v>0</v>
      </c>
      <c r="H24" s="6">
        <v>2.625</v>
      </c>
      <c r="I24" s="6">
        <v>0.75</v>
      </c>
      <c r="J24" s="6">
        <v>0</v>
      </c>
      <c r="K24" s="6">
        <v>0</v>
      </c>
      <c r="L24" s="6">
        <v>0</v>
      </c>
      <c r="M24">
        <v>1.75</v>
      </c>
      <c r="N24">
        <v>0</v>
      </c>
      <c r="O24">
        <v>0</v>
      </c>
      <c r="P24">
        <v>0</v>
      </c>
      <c r="Q24">
        <v>0.875</v>
      </c>
      <c r="R24">
        <v>0.375</v>
      </c>
      <c r="S24">
        <v>0.5</v>
      </c>
      <c r="U24">
        <v>0.625</v>
      </c>
      <c r="V24" s="5">
        <v>7.75</v>
      </c>
      <c r="Y24">
        <v>7.75</v>
      </c>
      <c r="Z24">
        <v>2525.5477999999998</v>
      </c>
      <c r="AA24">
        <f t="shared" si="0"/>
        <v>0.3041725884152941</v>
      </c>
      <c r="AB24">
        <f t="shared" si="1"/>
        <v>2680.3688491155717</v>
      </c>
      <c r="AC24">
        <f t="shared" si="2"/>
        <v>2718.998767844314</v>
      </c>
      <c r="AD24">
        <f t="shared" si="3"/>
        <v>2865.3057828720703</v>
      </c>
      <c r="AE24">
        <f t="shared" si="4"/>
        <v>2944.9990010368774</v>
      </c>
      <c r="AF24">
        <f t="shared" si="5"/>
        <v>3343.7692644493281</v>
      </c>
      <c r="AG24">
        <f t="shared" si="6"/>
        <v>3620.5663199072455</v>
      </c>
      <c r="AH24">
        <f t="shared" si="7"/>
        <v>3084.9183917079126</v>
      </c>
    </row>
    <row r="25" spans="1:34" x14ac:dyDescent="0.25">
      <c r="A25">
        <v>16</v>
      </c>
      <c r="B25" t="s">
        <v>81</v>
      </c>
      <c r="C25" t="s">
        <v>66</v>
      </c>
      <c r="D25" s="5">
        <v>2525.5477999999998</v>
      </c>
      <c r="E25" s="5">
        <v>0</v>
      </c>
      <c r="F25" s="5">
        <v>0.25</v>
      </c>
      <c r="G25">
        <v>0</v>
      </c>
      <c r="H25" s="6">
        <v>2.625</v>
      </c>
      <c r="I25" s="6">
        <v>0.75</v>
      </c>
      <c r="J25" s="6">
        <v>0</v>
      </c>
      <c r="K25" s="6">
        <v>0</v>
      </c>
      <c r="L25" s="6">
        <v>0</v>
      </c>
      <c r="M25">
        <v>1.75</v>
      </c>
      <c r="N25">
        <v>0</v>
      </c>
      <c r="O25">
        <v>0</v>
      </c>
      <c r="P25">
        <v>0</v>
      </c>
      <c r="Q25">
        <v>0.875</v>
      </c>
      <c r="R25">
        <v>0.375</v>
      </c>
      <c r="S25">
        <v>0.5</v>
      </c>
      <c r="U25">
        <v>0.625</v>
      </c>
      <c r="V25" s="5">
        <v>7.75</v>
      </c>
      <c r="Y25">
        <v>7.75</v>
      </c>
      <c r="Z25">
        <v>2525.5477999999998</v>
      </c>
      <c r="AA25">
        <f t="shared" si="0"/>
        <v>0.3041725884152941</v>
      </c>
      <c r="AB25">
        <f t="shared" si="1"/>
        <v>2680.3688491155717</v>
      </c>
      <c r="AC25">
        <f t="shared" si="2"/>
        <v>2718.998767844314</v>
      </c>
      <c r="AD25">
        <f t="shared" si="3"/>
        <v>2865.3057828720703</v>
      </c>
      <c r="AE25">
        <f t="shared" si="4"/>
        <v>2944.9990010368774</v>
      </c>
      <c r="AF25">
        <f t="shared" si="5"/>
        <v>3343.7692644493281</v>
      </c>
      <c r="AG25">
        <f t="shared" si="6"/>
        <v>3620.5663199072455</v>
      </c>
      <c r="AH25">
        <f t="shared" si="7"/>
        <v>3084.9183917079126</v>
      </c>
    </row>
    <row r="26" spans="1:34" x14ac:dyDescent="0.25">
      <c r="A26">
        <v>17</v>
      </c>
      <c r="B26" t="s">
        <v>82</v>
      </c>
      <c r="C26" t="s">
        <v>66</v>
      </c>
      <c r="D26" s="5">
        <v>2525.5477999999998</v>
      </c>
      <c r="E26" s="5">
        <v>0</v>
      </c>
      <c r="F26" s="5">
        <v>0.25</v>
      </c>
      <c r="G26">
        <v>0</v>
      </c>
      <c r="H26" s="6">
        <v>2.625</v>
      </c>
      <c r="I26" s="6">
        <v>0.75</v>
      </c>
      <c r="J26" s="6">
        <v>0</v>
      </c>
      <c r="K26" s="6">
        <v>0</v>
      </c>
      <c r="L26" s="6">
        <v>0</v>
      </c>
      <c r="M26">
        <v>1.75</v>
      </c>
      <c r="N26">
        <v>0</v>
      </c>
      <c r="O26">
        <v>0</v>
      </c>
      <c r="P26">
        <v>0</v>
      </c>
      <c r="Q26">
        <v>0.875</v>
      </c>
      <c r="R26">
        <v>0.375</v>
      </c>
      <c r="S26">
        <v>0.5</v>
      </c>
      <c r="U26">
        <v>0.625</v>
      </c>
      <c r="V26" s="5">
        <v>7.75</v>
      </c>
      <c r="Y26">
        <v>7.75</v>
      </c>
      <c r="Z26">
        <v>2525.5477999999998</v>
      </c>
      <c r="AA26">
        <f t="shared" si="0"/>
        <v>0.3041725884152941</v>
      </c>
      <c r="AB26">
        <f t="shared" si="1"/>
        <v>2680.3688491155717</v>
      </c>
      <c r="AC26">
        <f t="shared" si="2"/>
        <v>2718.998767844314</v>
      </c>
      <c r="AD26">
        <f t="shared" si="3"/>
        <v>2865.3057828720703</v>
      </c>
      <c r="AE26">
        <f t="shared" si="4"/>
        <v>2944.9990010368774</v>
      </c>
      <c r="AF26">
        <f t="shared" si="5"/>
        <v>3343.7692644493281</v>
      </c>
      <c r="AG26">
        <f t="shared" si="6"/>
        <v>3620.5663199072455</v>
      </c>
      <c r="AH26">
        <f t="shared" si="7"/>
        <v>3084.9183917079126</v>
      </c>
    </row>
    <row r="27" spans="1:34" x14ac:dyDescent="0.25">
      <c r="A27">
        <v>18</v>
      </c>
      <c r="B27" t="s">
        <v>83</v>
      </c>
      <c r="C27" t="s">
        <v>66</v>
      </c>
      <c r="D27" s="5">
        <v>2525.5477999999998</v>
      </c>
      <c r="E27" s="5">
        <v>0</v>
      </c>
      <c r="F27" s="5">
        <v>0.25</v>
      </c>
      <c r="G27">
        <v>0</v>
      </c>
      <c r="H27" s="6">
        <v>2.625</v>
      </c>
      <c r="I27" s="6">
        <v>0.75</v>
      </c>
      <c r="J27" s="6">
        <v>0</v>
      </c>
      <c r="K27" s="6">
        <v>0</v>
      </c>
      <c r="L27" s="6">
        <v>0</v>
      </c>
      <c r="M27">
        <v>1.75</v>
      </c>
      <c r="N27">
        <v>0</v>
      </c>
      <c r="O27">
        <v>0</v>
      </c>
      <c r="P27">
        <v>0</v>
      </c>
      <c r="Q27">
        <v>0.875</v>
      </c>
      <c r="R27">
        <v>0.375</v>
      </c>
      <c r="S27">
        <v>0.5</v>
      </c>
      <c r="U27">
        <v>0.625</v>
      </c>
      <c r="V27" s="5">
        <v>7.75</v>
      </c>
      <c r="Y27">
        <v>7.75</v>
      </c>
      <c r="Z27">
        <v>2525.5477999999998</v>
      </c>
      <c r="AA27">
        <f t="shared" si="0"/>
        <v>0.3041725884152941</v>
      </c>
      <c r="AB27">
        <f t="shared" si="1"/>
        <v>2680.3688491155717</v>
      </c>
      <c r="AC27">
        <f t="shared" si="2"/>
        <v>2718.998767844314</v>
      </c>
      <c r="AD27">
        <f t="shared" si="3"/>
        <v>2865.3057828720703</v>
      </c>
      <c r="AE27">
        <f t="shared" si="4"/>
        <v>2944.9990010368774</v>
      </c>
      <c r="AF27">
        <f t="shared" si="5"/>
        <v>3343.7692644493281</v>
      </c>
      <c r="AG27">
        <f t="shared" si="6"/>
        <v>3620.5663199072455</v>
      </c>
      <c r="AH27">
        <f t="shared" si="7"/>
        <v>3084.9183917079126</v>
      </c>
    </row>
    <row r="28" spans="1:34" x14ac:dyDescent="0.25">
      <c r="A28">
        <v>19</v>
      </c>
      <c r="B28" t="s">
        <v>84</v>
      </c>
      <c r="C28" t="s">
        <v>66</v>
      </c>
      <c r="D28" s="5">
        <v>2525.5477999999998</v>
      </c>
      <c r="E28" s="5">
        <v>0</v>
      </c>
      <c r="F28" s="5">
        <v>0.25</v>
      </c>
      <c r="G28">
        <v>0</v>
      </c>
      <c r="H28" s="6">
        <v>2.625</v>
      </c>
      <c r="I28" s="6">
        <v>0.75</v>
      </c>
      <c r="J28" s="6">
        <v>0</v>
      </c>
      <c r="K28" s="6">
        <v>0</v>
      </c>
      <c r="L28" s="6">
        <v>0</v>
      </c>
      <c r="M28">
        <v>1.75</v>
      </c>
      <c r="N28">
        <v>0</v>
      </c>
      <c r="O28">
        <v>0</v>
      </c>
      <c r="P28">
        <v>0</v>
      </c>
      <c r="Q28">
        <v>0.875</v>
      </c>
      <c r="R28">
        <v>0.375</v>
      </c>
      <c r="S28">
        <v>0.5</v>
      </c>
      <c r="U28">
        <v>0.625</v>
      </c>
      <c r="V28" s="5">
        <v>7.75</v>
      </c>
      <c r="Y28">
        <v>7.75</v>
      </c>
      <c r="Z28">
        <v>2525.5477999999998</v>
      </c>
      <c r="AA28">
        <f t="shared" si="0"/>
        <v>0.3041725884152941</v>
      </c>
      <c r="AB28">
        <f t="shared" si="1"/>
        <v>2680.3688491155717</v>
      </c>
      <c r="AC28">
        <f t="shared" si="2"/>
        <v>2718.998767844314</v>
      </c>
      <c r="AD28">
        <f t="shared" si="3"/>
        <v>2865.3057828720703</v>
      </c>
      <c r="AE28">
        <f t="shared" si="4"/>
        <v>2944.9990010368774</v>
      </c>
      <c r="AF28">
        <f t="shared" si="5"/>
        <v>3343.7692644493281</v>
      </c>
      <c r="AG28">
        <f t="shared" si="6"/>
        <v>3620.5663199072455</v>
      </c>
      <c r="AH28">
        <f t="shared" si="7"/>
        <v>3084.9183917079126</v>
      </c>
    </row>
    <row r="29" spans="1:34" x14ac:dyDescent="0.25">
      <c r="A29">
        <v>20</v>
      </c>
      <c r="B29" t="s">
        <v>85</v>
      </c>
      <c r="C29" t="s">
        <v>66</v>
      </c>
      <c r="D29" s="5">
        <v>2525.5477999999998</v>
      </c>
      <c r="E29" s="5">
        <v>0</v>
      </c>
      <c r="F29" s="5">
        <v>0.25</v>
      </c>
      <c r="G29">
        <v>0</v>
      </c>
      <c r="H29" s="6">
        <v>2.625</v>
      </c>
      <c r="I29" s="6">
        <v>0.75</v>
      </c>
      <c r="J29" s="6">
        <v>0</v>
      </c>
      <c r="K29" s="6">
        <v>0</v>
      </c>
      <c r="L29" s="6">
        <v>0</v>
      </c>
      <c r="M29">
        <v>1.75</v>
      </c>
      <c r="N29">
        <v>0</v>
      </c>
      <c r="O29">
        <v>0</v>
      </c>
      <c r="P29">
        <v>0</v>
      </c>
      <c r="Q29">
        <v>0.875</v>
      </c>
      <c r="R29">
        <v>0.375</v>
      </c>
      <c r="S29">
        <v>0.5</v>
      </c>
      <c r="U29">
        <v>0.625</v>
      </c>
      <c r="V29" s="5">
        <v>7.75</v>
      </c>
      <c r="Y29">
        <v>7.75</v>
      </c>
      <c r="Z29">
        <v>2525.5477999999998</v>
      </c>
      <c r="AA29">
        <f t="shared" si="0"/>
        <v>0.3041725884152941</v>
      </c>
      <c r="AB29">
        <f t="shared" si="1"/>
        <v>2680.3688491155717</v>
      </c>
      <c r="AC29">
        <f t="shared" si="2"/>
        <v>2718.998767844314</v>
      </c>
      <c r="AD29">
        <f t="shared" si="3"/>
        <v>2865.3057828720703</v>
      </c>
      <c r="AE29">
        <f t="shared" si="4"/>
        <v>2944.9990010368774</v>
      </c>
      <c r="AF29">
        <f t="shared" si="5"/>
        <v>3343.7692644493281</v>
      </c>
      <c r="AG29">
        <f t="shared" si="6"/>
        <v>3620.5663199072455</v>
      </c>
      <c r="AH29">
        <f t="shared" si="7"/>
        <v>3084.9183917079126</v>
      </c>
    </row>
    <row r="30" spans="1:34" x14ac:dyDescent="0.25">
      <c r="A30">
        <v>21</v>
      </c>
      <c r="B30" t="s">
        <v>86</v>
      </c>
      <c r="C30" t="s">
        <v>66</v>
      </c>
      <c r="D30" s="5">
        <v>2525.5477999999998</v>
      </c>
      <c r="E30" s="5">
        <v>0</v>
      </c>
      <c r="F30" s="5">
        <v>0.25</v>
      </c>
      <c r="G30">
        <v>0</v>
      </c>
      <c r="H30" s="6">
        <v>2.625</v>
      </c>
      <c r="I30" s="6">
        <v>0.75</v>
      </c>
      <c r="J30" s="6">
        <v>0</v>
      </c>
      <c r="K30" s="6">
        <v>0</v>
      </c>
      <c r="L30" s="6">
        <v>0</v>
      </c>
      <c r="M30">
        <v>1.75</v>
      </c>
      <c r="N30">
        <v>0</v>
      </c>
      <c r="O30">
        <v>0</v>
      </c>
      <c r="P30">
        <v>0</v>
      </c>
      <c r="Q30">
        <v>0.875</v>
      </c>
      <c r="R30">
        <v>0.375</v>
      </c>
      <c r="S30">
        <v>0.5</v>
      </c>
      <c r="U30">
        <v>0.625</v>
      </c>
      <c r="V30" s="5">
        <v>7.75</v>
      </c>
      <c r="Y30">
        <v>7.75</v>
      </c>
      <c r="Z30">
        <v>2525.5477999999998</v>
      </c>
      <c r="AA30">
        <f t="shared" si="0"/>
        <v>0.3041725884152941</v>
      </c>
      <c r="AB30">
        <f t="shared" si="1"/>
        <v>2680.3688491155717</v>
      </c>
      <c r="AC30">
        <f t="shared" si="2"/>
        <v>2718.998767844314</v>
      </c>
      <c r="AD30">
        <f t="shared" si="3"/>
        <v>2865.3057828720703</v>
      </c>
      <c r="AE30">
        <f t="shared" si="4"/>
        <v>2944.9990010368774</v>
      </c>
      <c r="AF30">
        <f t="shared" si="5"/>
        <v>3343.7692644493281</v>
      </c>
      <c r="AG30">
        <f t="shared" si="6"/>
        <v>3620.5663199072455</v>
      </c>
      <c r="AH30">
        <f t="shared" si="7"/>
        <v>3084.9183917079126</v>
      </c>
    </row>
    <row r="31" spans="1:34" x14ac:dyDescent="0.25">
      <c r="A31">
        <v>22</v>
      </c>
      <c r="B31" t="s">
        <v>87</v>
      </c>
      <c r="C31" t="s">
        <v>66</v>
      </c>
      <c r="D31" s="5">
        <v>2525.5477999999998</v>
      </c>
      <c r="E31" s="5">
        <v>0</v>
      </c>
      <c r="F31" s="5">
        <v>0.25</v>
      </c>
      <c r="G31">
        <v>0</v>
      </c>
      <c r="H31" s="6">
        <v>2.625</v>
      </c>
      <c r="I31" s="6">
        <v>0.75</v>
      </c>
      <c r="J31" s="6">
        <v>0</v>
      </c>
      <c r="K31" s="6">
        <v>0</v>
      </c>
      <c r="L31" s="6">
        <v>0</v>
      </c>
      <c r="M31">
        <v>1.75</v>
      </c>
      <c r="N31">
        <v>0</v>
      </c>
      <c r="O31">
        <v>0</v>
      </c>
      <c r="P31">
        <v>0</v>
      </c>
      <c r="Q31">
        <v>0.875</v>
      </c>
      <c r="R31">
        <v>0.375</v>
      </c>
      <c r="S31">
        <v>0.5</v>
      </c>
      <c r="U31">
        <v>0.625</v>
      </c>
      <c r="V31" s="5">
        <v>7.75</v>
      </c>
      <c r="Y31">
        <v>7.75</v>
      </c>
      <c r="Z31">
        <v>2525.5477999999998</v>
      </c>
      <c r="AA31">
        <f t="shared" si="0"/>
        <v>0.3041725884152941</v>
      </c>
      <c r="AB31">
        <f t="shared" si="1"/>
        <v>2680.3688491155717</v>
      </c>
      <c r="AC31">
        <f t="shared" si="2"/>
        <v>2718.998767844314</v>
      </c>
      <c r="AD31">
        <f t="shared" si="3"/>
        <v>2865.3057828720703</v>
      </c>
      <c r="AE31">
        <f t="shared" si="4"/>
        <v>2944.9990010368774</v>
      </c>
      <c r="AF31">
        <f t="shared" si="5"/>
        <v>3343.7692644493281</v>
      </c>
      <c r="AG31">
        <f t="shared" si="6"/>
        <v>3620.5663199072455</v>
      </c>
      <c r="AH31">
        <f t="shared" si="7"/>
        <v>3084.9183917079126</v>
      </c>
    </row>
    <row r="32" spans="1:34" x14ac:dyDescent="0.25">
      <c r="A32">
        <v>23</v>
      </c>
      <c r="B32" t="s">
        <v>88</v>
      </c>
      <c r="C32" t="s">
        <v>66</v>
      </c>
      <c r="D32" s="5">
        <v>2525.5477999999998</v>
      </c>
      <c r="E32" s="5">
        <v>0</v>
      </c>
      <c r="F32" s="5">
        <v>0.25</v>
      </c>
      <c r="G32">
        <v>0</v>
      </c>
      <c r="H32" s="6">
        <v>2.625</v>
      </c>
      <c r="I32" s="6">
        <v>0.75</v>
      </c>
      <c r="J32" s="6">
        <v>0</v>
      </c>
      <c r="K32" s="6">
        <v>0</v>
      </c>
      <c r="L32" s="6">
        <v>0</v>
      </c>
      <c r="M32">
        <v>1.75</v>
      </c>
      <c r="N32">
        <v>0</v>
      </c>
      <c r="O32">
        <v>0</v>
      </c>
      <c r="P32">
        <v>0</v>
      </c>
      <c r="Q32">
        <v>0.875</v>
      </c>
      <c r="R32">
        <v>0.375</v>
      </c>
      <c r="S32">
        <v>0.5</v>
      </c>
      <c r="U32">
        <v>0.625</v>
      </c>
      <c r="V32" s="5">
        <v>7.75</v>
      </c>
      <c r="Y32">
        <v>7.75</v>
      </c>
      <c r="Z32">
        <v>2525.5477999999998</v>
      </c>
      <c r="AA32">
        <f t="shared" si="0"/>
        <v>0.3041725884152941</v>
      </c>
      <c r="AB32">
        <f t="shared" si="1"/>
        <v>2680.3688491155717</v>
      </c>
      <c r="AC32">
        <f t="shared" si="2"/>
        <v>2718.998767844314</v>
      </c>
      <c r="AD32">
        <f t="shared" si="3"/>
        <v>2865.3057828720703</v>
      </c>
      <c r="AE32">
        <f t="shared" si="4"/>
        <v>2944.9990010368774</v>
      </c>
      <c r="AF32">
        <f t="shared" si="5"/>
        <v>3343.7692644493281</v>
      </c>
      <c r="AG32">
        <f t="shared" si="6"/>
        <v>3620.5663199072455</v>
      </c>
      <c r="AH32">
        <f t="shared" si="7"/>
        <v>3084.9183917079126</v>
      </c>
    </row>
    <row r="33" spans="1:34" x14ac:dyDescent="0.25">
      <c r="A33">
        <v>24</v>
      </c>
      <c r="B33" t="s">
        <v>89</v>
      </c>
      <c r="C33" t="s">
        <v>66</v>
      </c>
      <c r="D33" s="5">
        <v>2525.5477999999998</v>
      </c>
      <c r="E33" s="5">
        <v>0</v>
      </c>
      <c r="F33" s="5">
        <v>0.25</v>
      </c>
      <c r="G33">
        <v>0</v>
      </c>
      <c r="H33" s="6">
        <v>2.625</v>
      </c>
      <c r="I33" s="6">
        <v>0.75</v>
      </c>
      <c r="J33" s="6">
        <v>0</v>
      </c>
      <c r="K33" s="6">
        <v>0</v>
      </c>
      <c r="L33" s="6">
        <v>0</v>
      </c>
      <c r="M33">
        <v>1.75</v>
      </c>
      <c r="N33">
        <v>0</v>
      </c>
      <c r="O33">
        <v>0</v>
      </c>
      <c r="P33">
        <v>0</v>
      </c>
      <c r="Q33">
        <v>0.875</v>
      </c>
      <c r="R33">
        <v>0.375</v>
      </c>
      <c r="S33">
        <v>0.5</v>
      </c>
      <c r="U33">
        <v>0.625</v>
      </c>
      <c r="V33" s="5">
        <v>7.75</v>
      </c>
      <c r="Y33">
        <v>7.75</v>
      </c>
      <c r="Z33">
        <v>2525.5477999999998</v>
      </c>
      <c r="AA33">
        <f t="shared" si="0"/>
        <v>0.3041725884152941</v>
      </c>
      <c r="AB33">
        <f t="shared" si="1"/>
        <v>2680.3688491155717</v>
      </c>
      <c r="AC33">
        <f t="shared" si="2"/>
        <v>2718.998767844314</v>
      </c>
      <c r="AD33">
        <f t="shared" si="3"/>
        <v>2865.3057828720703</v>
      </c>
      <c r="AE33">
        <f t="shared" si="4"/>
        <v>2944.9990010368774</v>
      </c>
      <c r="AF33">
        <f t="shared" si="5"/>
        <v>3343.7692644493281</v>
      </c>
      <c r="AG33">
        <f t="shared" si="6"/>
        <v>3620.5663199072455</v>
      </c>
      <c r="AH33">
        <f t="shared" si="7"/>
        <v>3084.9183917079126</v>
      </c>
    </row>
    <row r="34" spans="1:34" x14ac:dyDescent="0.25">
      <c r="A34">
        <v>25</v>
      </c>
      <c r="B34" t="s">
        <v>90</v>
      </c>
      <c r="C34" t="s">
        <v>66</v>
      </c>
      <c r="D34" s="5">
        <v>2525.5477999999998</v>
      </c>
      <c r="E34" s="5">
        <v>0</v>
      </c>
      <c r="F34" s="5">
        <v>0.25</v>
      </c>
      <c r="G34">
        <v>0</v>
      </c>
      <c r="H34" s="6">
        <v>2.625</v>
      </c>
      <c r="I34" s="6">
        <v>0.75</v>
      </c>
      <c r="J34" s="6">
        <v>0</v>
      </c>
      <c r="K34" s="6">
        <v>0</v>
      </c>
      <c r="L34" s="6">
        <v>0</v>
      </c>
      <c r="M34">
        <v>1.75</v>
      </c>
      <c r="N34">
        <v>0</v>
      </c>
      <c r="O34">
        <v>0</v>
      </c>
      <c r="P34">
        <v>0</v>
      </c>
      <c r="Q34">
        <v>0.875</v>
      </c>
      <c r="R34">
        <v>0.375</v>
      </c>
      <c r="S34">
        <v>0.5</v>
      </c>
      <c r="U34">
        <v>0.625</v>
      </c>
      <c r="V34" s="5">
        <v>7.75</v>
      </c>
      <c r="Y34">
        <v>7.75</v>
      </c>
      <c r="Z34">
        <v>2525.5477999999998</v>
      </c>
      <c r="AA34">
        <f t="shared" si="0"/>
        <v>0.3041725884152941</v>
      </c>
      <c r="AB34">
        <f t="shared" si="1"/>
        <v>2680.3688491155717</v>
      </c>
      <c r="AC34">
        <f t="shared" si="2"/>
        <v>2718.998767844314</v>
      </c>
      <c r="AD34">
        <f t="shared" si="3"/>
        <v>2865.3057828720703</v>
      </c>
      <c r="AE34">
        <f t="shared" si="4"/>
        <v>2944.9990010368774</v>
      </c>
      <c r="AF34">
        <f t="shared" si="5"/>
        <v>3343.7692644493281</v>
      </c>
      <c r="AG34">
        <f t="shared" si="6"/>
        <v>3620.5663199072455</v>
      </c>
      <c r="AH34">
        <f t="shared" si="7"/>
        <v>3084.9183917079126</v>
      </c>
    </row>
    <row r="35" spans="1:34" x14ac:dyDescent="0.25">
      <c r="A35">
        <v>26</v>
      </c>
      <c r="B35" t="s">
        <v>91</v>
      </c>
      <c r="C35" t="s">
        <v>66</v>
      </c>
      <c r="D35" s="5">
        <v>2525.5477999999998</v>
      </c>
      <c r="E35" s="5">
        <v>0</v>
      </c>
      <c r="F35" s="5">
        <v>0.25</v>
      </c>
      <c r="G35">
        <v>0</v>
      </c>
      <c r="H35" s="6">
        <v>2.625</v>
      </c>
      <c r="I35" s="6">
        <v>0.75</v>
      </c>
      <c r="J35" s="6">
        <v>0</v>
      </c>
      <c r="K35" s="6">
        <v>0</v>
      </c>
      <c r="L35" s="6">
        <v>0</v>
      </c>
      <c r="M35">
        <v>1.75</v>
      </c>
      <c r="N35">
        <v>0</v>
      </c>
      <c r="O35">
        <v>0</v>
      </c>
      <c r="P35">
        <v>0</v>
      </c>
      <c r="Q35">
        <v>0.875</v>
      </c>
      <c r="R35">
        <v>0.375</v>
      </c>
      <c r="S35">
        <v>0.5</v>
      </c>
      <c r="U35">
        <v>0.625</v>
      </c>
      <c r="V35" s="5">
        <v>7.75</v>
      </c>
      <c r="Y35">
        <v>7.75</v>
      </c>
      <c r="Z35">
        <v>2525.5477999999998</v>
      </c>
      <c r="AA35">
        <f t="shared" si="0"/>
        <v>0.3041725884152941</v>
      </c>
      <c r="AB35">
        <f t="shared" si="1"/>
        <v>2680.3688491155717</v>
      </c>
      <c r="AC35">
        <f t="shared" si="2"/>
        <v>2718.998767844314</v>
      </c>
      <c r="AD35">
        <f t="shared" si="3"/>
        <v>2865.3057828720703</v>
      </c>
      <c r="AE35">
        <f t="shared" si="4"/>
        <v>2944.9990010368774</v>
      </c>
      <c r="AF35">
        <f t="shared" si="5"/>
        <v>3343.7692644493281</v>
      </c>
      <c r="AG35">
        <f t="shared" si="6"/>
        <v>3620.5663199072455</v>
      </c>
      <c r="AH35">
        <f t="shared" si="7"/>
        <v>3084.9183917079126</v>
      </c>
    </row>
    <row r="36" spans="1:34" x14ac:dyDescent="0.25">
      <c r="A36">
        <v>27</v>
      </c>
      <c r="B36" t="s">
        <v>92</v>
      </c>
      <c r="C36" t="s">
        <v>66</v>
      </c>
      <c r="D36" s="5">
        <v>2525.5477999999998</v>
      </c>
      <c r="E36" s="5">
        <v>0</v>
      </c>
      <c r="F36" s="5">
        <v>0.25</v>
      </c>
      <c r="G36">
        <v>0</v>
      </c>
      <c r="H36" s="6">
        <v>2.625</v>
      </c>
      <c r="I36" s="6">
        <v>0.75</v>
      </c>
      <c r="J36" s="6">
        <v>0</v>
      </c>
      <c r="K36" s="6">
        <v>0</v>
      </c>
      <c r="L36" s="6">
        <v>0</v>
      </c>
      <c r="M36">
        <v>1.75</v>
      </c>
      <c r="N36">
        <v>0</v>
      </c>
      <c r="O36">
        <v>0</v>
      </c>
      <c r="P36">
        <v>0</v>
      </c>
      <c r="Q36">
        <v>0.875</v>
      </c>
      <c r="R36">
        <v>0.375</v>
      </c>
      <c r="S36">
        <v>0.5</v>
      </c>
      <c r="U36">
        <v>0.625</v>
      </c>
      <c r="V36" s="5">
        <v>7.75</v>
      </c>
      <c r="Y36">
        <v>7.75</v>
      </c>
      <c r="Z36">
        <v>2525.5477999999998</v>
      </c>
      <c r="AA36">
        <f t="shared" si="0"/>
        <v>0.3041725884152941</v>
      </c>
      <c r="AB36">
        <f t="shared" si="1"/>
        <v>2680.3688491155717</v>
      </c>
      <c r="AC36">
        <f t="shared" si="2"/>
        <v>2718.998767844314</v>
      </c>
      <c r="AD36">
        <f t="shared" si="3"/>
        <v>2865.3057828720703</v>
      </c>
      <c r="AE36">
        <f t="shared" si="4"/>
        <v>2944.9990010368774</v>
      </c>
      <c r="AF36">
        <f t="shared" si="5"/>
        <v>3343.7692644493281</v>
      </c>
      <c r="AG36">
        <f t="shared" si="6"/>
        <v>3620.5663199072455</v>
      </c>
      <c r="AH36">
        <f t="shared" si="7"/>
        <v>3084.9183917079126</v>
      </c>
    </row>
    <row r="37" spans="1:34" x14ac:dyDescent="0.25">
      <c r="A37">
        <v>28</v>
      </c>
      <c r="B37" t="s">
        <v>93</v>
      </c>
      <c r="C37" t="s">
        <v>66</v>
      </c>
      <c r="D37" s="5">
        <v>2525.5477999999998</v>
      </c>
      <c r="E37" s="5">
        <v>0</v>
      </c>
      <c r="F37" s="5">
        <v>0.25</v>
      </c>
      <c r="G37">
        <v>0</v>
      </c>
      <c r="H37" s="6">
        <v>2.625</v>
      </c>
      <c r="I37" s="6">
        <v>0.75</v>
      </c>
      <c r="J37" s="6">
        <v>0</v>
      </c>
      <c r="K37" s="6">
        <v>0</v>
      </c>
      <c r="L37" s="6">
        <v>0</v>
      </c>
      <c r="M37">
        <v>1.75</v>
      </c>
      <c r="N37">
        <v>0</v>
      </c>
      <c r="O37">
        <v>0</v>
      </c>
      <c r="P37">
        <v>0</v>
      </c>
      <c r="Q37">
        <v>0.875</v>
      </c>
      <c r="R37">
        <v>0.375</v>
      </c>
      <c r="S37">
        <v>0.5</v>
      </c>
      <c r="U37">
        <v>0.625</v>
      </c>
      <c r="V37" s="5">
        <v>7.75</v>
      </c>
      <c r="Y37">
        <v>7.75</v>
      </c>
      <c r="Z37">
        <v>2525.5477999999998</v>
      </c>
      <c r="AA37">
        <f t="shared" si="0"/>
        <v>0.3041725884152941</v>
      </c>
      <c r="AB37">
        <f t="shared" si="1"/>
        <v>2680.3688491155717</v>
      </c>
      <c r="AC37">
        <f t="shared" si="2"/>
        <v>2718.998767844314</v>
      </c>
      <c r="AD37">
        <f t="shared" si="3"/>
        <v>2865.3057828720703</v>
      </c>
      <c r="AE37">
        <f t="shared" si="4"/>
        <v>2944.9990010368774</v>
      </c>
      <c r="AF37">
        <f t="shared" si="5"/>
        <v>3343.7692644493281</v>
      </c>
      <c r="AG37">
        <f t="shared" si="6"/>
        <v>3620.5663199072455</v>
      </c>
      <c r="AH37">
        <f t="shared" si="7"/>
        <v>3084.9183917079126</v>
      </c>
    </row>
    <row r="38" spans="1:34" x14ac:dyDescent="0.25">
      <c r="A38">
        <v>29</v>
      </c>
      <c r="B38" t="s">
        <v>94</v>
      </c>
      <c r="C38" t="s">
        <v>66</v>
      </c>
      <c r="D38" s="5">
        <v>2525.5477999999998</v>
      </c>
      <c r="E38" s="5">
        <v>0</v>
      </c>
      <c r="F38" s="5">
        <v>0.25</v>
      </c>
      <c r="G38">
        <v>0</v>
      </c>
      <c r="H38" s="6">
        <v>2.625</v>
      </c>
      <c r="I38" s="6">
        <v>0.75</v>
      </c>
      <c r="J38" s="6">
        <v>0</v>
      </c>
      <c r="K38" s="6">
        <v>0</v>
      </c>
      <c r="L38" s="6">
        <v>0</v>
      </c>
      <c r="M38">
        <v>1.75</v>
      </c>
      <c r="N38">
        <v>0</v>
      </c>
      <c r="O38">
        <v>0</v>
      </c>
      <c r="P38">
        <v>0</v>
      </c>
      <c r="Q38">
        <v>0.875</v>
      </c>
      <c r="R38">
        <v>0.375</v>
      </c>
      <c r="S38">
        <v>0.5</v>
      </c>
      <c r="U38">
        <v>0.625</v>
      </c>
      <c r="V38" s="5">
        <v>7.75</v>
      </c>
      <c r="Y38">
        <v>7.75</v>
      </c>
      <c r="Z38">
        <v>2525.5477999999998</v>
      </c>
      <c r="AA38">
        <f t="shared" si="0"/>
        <v>0.3041725884152941</v>
      </c>
      <c r="AB38">
        <f t="shared" si="1"/>
        <v>2680.3688491155717</v>
      </c>
      <c r="AC38">
        <f t="shared" si="2"/>
        <v>2718.998767844314</v>
      </c>
      <c r="AD38">
        <f t="shared" si="3"/>
        <v>2865.3057828720703</v>
      </c>
      <c r="AE38">
        <f t="shared" si="4"/>
        <v>2944.9990010368774</v>
      </c>
      <c r="AF38">
        <f t="shared" si="5"/>
        <v>3343.7692644493281</v>
      </c>
      <c r="AG38">
        <f t="shared" si="6"/>
        <v>3620.5663199072455</v>
      </c>
      <c r="AH38">
        <f t="shared" si="7"/>
        <v>3084.9183917079126</v>
      </c>
    </row>
    <row r="39" spans="1:34" x14ac:dyDescent="0.25">
      <c r="A39">
        <v>30</v>
      </c>
      <c r="B39" t="s">
        <v>95</v>
      </c>
      <c r="C39" t="s">
        <v>66</v>
      </c>
      <c r="D39" s="5">
        <v>2525.5477999999998</v>
      </c>
      <c r="E39" s="5">
        <v>0</v>
      </c>
      <c r="F39" s="5">
        <v>0.25</v>
      </c>
      <c r="G39">
        <v>0</v>
      </c>
      <c r="H39" s="6">
        <v>2.625</v>
      </c>
      <c r="I39" s="6">
        <v>0.75</v>
      </c>
      <c r="J39" s="6">
        <v>0</v>
      </c>
      <c r="K39" s="6">
        <v>0</v>
      </c>
      <c r="L39" s="6">
        <v>0</v>
      </c>
      <c r="M39">
        <v>1.75</v>
      </c>
      <c r="N39">
        <v>0</v>
      </c>
      <c r="O39">
        <v>0</v>
      </c>
      <c r="P39">
        <v>0</v>
      </c>
      <c r="Q39">
        <v>0.875</v>
      </c>
      <c r="R39">
        <v>0.375</v>
      </c>
      <c r="S39">
        <v>0.5</v>
      </c>
      <c r="U39">
        <v>0.625</v>
      </c>
      <c r="V39" s="5">
        <v>7.75</v>
      </c>
      <c r="Y39">
        <v>7.75</v>
      </c>
      <c r="Z39">
        <v>2525.5477999999998</v>
      </c>
      <c r="AA39">
        <f t="shared" si="0"/>
        <v>0.3041725884152941</v>
      </c>
      <c r="AB39">
        <f t="shared" si="1"/>
        <v>2680.3688491155717</v>
      </c>
      <c r="AC39">
        <f t="shared" si="2"/>
        <v>2718.998767844314</v>
      </c>
      <c r="AD39">
        <f t="shared" si="3"/>
        <v>2865.3057828720703</v>
      </c>
      <c r="AE39">
        <f t="shared" si="4"/>
        <v>2944.9990010368774</v>
      </c>
      <c r="AF39">
        <f t="shared" si="5"/>
        <v>3343.7692644493281</v>
      </c>
      <c r="AG39">
        <f t="shared" si="6"/>
        <v>3620.5663199072455</v>
      </c>
      <c r="AH39">
        <f t="shared" si="7"/>
        <v>3084.9183917079126</v>
      </c>
    </row>
    <row r="40" spans="1:34" x14ac:dyDescent="0.25">
      <c r="A40">
        <v>31</v>
      </c>
      <c r="B40" t="s">
        <v>96</v>
      </c>
      <c r="C40" t="s">
        <v>66</v>
      </c>
      <c r="D40" s="5">
        <v>2525.5477999999998</v>
      </c>
      <c r="E40" s="5">
        <v>0</v>
      </c>
      <c r="F40" s="5">
        <v>0.25</v>
      </c>
      <c r="G40">
        <v>0</v>
      </c>
      <c r="H40" s="6">
        <v>2.625</v>
      </c>
      <c r="I40" s="6">
        <v>0.75</v>
      </c>
      <c r="J40" s="6">
        <v>0</v>
      </c>
      <c r="K40" s="6">
        <v>0</v>
      </c>
      <c r="L40" s="6">
        <v>0</v>
      </c>
      <c r="M40">
        <v>1.75</v>
      </c>
      <c r="N40">
        <v>0</v>
      </c>
      <c r="O40">
        <v>0</v>
      </c>
      <c r="P40">
        <v>0</v>
      </c>
      <c r="Q40">
        <v>0.875</v>
      </c>
      <c r="R40">
        <v>0.375</v>
      </c>
      <c r="S40">
        <v>0.5</v>
      </c>
      <c r="U40">
        <v>0.625</v>
      </c>
      <c r="V40" s="5">
        <v>7.75</v>
      </c>
      <c r="Y40">
        <v>7.75</v>
      </c>
      <c r="Z40">
        <v>2525.5477999999998</v>
      </c>
      <c r="AA40">
        <f t="shared" si="0"/>
        <v>0.3041725884152941</v>
      </c>
      <c r="AB40">
        <f t="shared" si="1"/>
        <v>2680.3688491155717</v>
      </c>
      <c r="AC40">
        <f t="shared" si="2"/>
        <v>2718.998767844314</v>
      </c>
      <c r="AD40">
        <f t="shared" si="3"/>
        <v>2865.3057828720703</v>
      </c>
      <c r="AE40">
        <f t="shared" si="4"/>
        <v>2944.9990010368774</v>
      </c>
      <c r="AF40">
        <f t="shared" si="5"/>
        <v>3343.7692644493281</v>
      </c>
      <c r="AG40">
        <f t="shared" si="6"/>
        <v>3620.5663199072455</v>
      </c>
      <c r="AH40">
        <f t="shared" si="7"/>
        <v>3084.9183917079126</v>
      </c>
    </row>
    <row r="41" spans="1:34" x14ac:dyDescent="0.25">
      <c r="A41">
        <v>32</v>
      </c>
      <c r="B41" t="s">
        <v>97</v>
      </c>
      <c r="C41" t="s">
        <v>66</v>
      </c>
      <c r="D41" s="5">
        <v>2525.5477999999998</v>
      </c>
      <c r="E41" s="5">
        <v>0</v>
      </c>
      <c r="F41" s="5">
        <v>0.25</v>
      </c>
      <c r="G41">
        <v>0</v>
      </c>
      <c r="H41" s="6">
        <v>2.625</v>
      </c>
      <c r="I41" s="6">
        <v>0.75</v>
      </c>
      <c r="J41" s="6">
        <v>0</v>
      </c>
      <c r="K41" s="6">
        <v>0</v>
      </c>
      <c r="L41" s="6">
        <v>0</v>
      </c>
      <c r="M41">
        <v>1.75</v>
      </c>
      <c r="N41">
        <v>0</v>
      </c>
      <c r="O41">
        <v>0</v>
      </c>
      <c r="P41">
        <v>0</v>
      </c>
      <c r="Q41">
        <v>0.875</v>
      </c>
      <c r="R41">
        <v>0.375</v>
      </c>
      <c r="S41">
        <v>0.5</v>
      </c>
      <c r="U41">
        <v>0.625</v>
      </c>
      <c r="V41" s="5">
        <v>7.75</v>
      </c>
      <c r="Y41">
        <v>7.75</v>
      </c>
      <c r="Z41">
        <v>2525.5477999999998</v>
      </c>
      <c r="AA41">
        <f t="shared" si="0"/>
        <v>0.3041725884152941</v>
      </c>
      <c r="AB41">
        <f t="shared" si="1"/>
        <v>2680.3688491155717</v>
      </c>
      <c r="AC41">
        <f t="shared" si="2"/>
        <v>2718.998767844314</v>
      </c>
      <c r="AD41">
        <f t="shared" si="3"/>
        <v>2865.3057828720703</v>
      </c>
      <c r="AE41">
        <f t="shared" si="4"/>
        <v>2944.9990010368774</v>
      </c>
      <c r="AF41">
        <f t="shared" si="5"/>
        <v>3343.7692644493281</v>
      </c>
      <c r="AG41">
        <f t="shared" si="6"/>
        <v>3620.5663199072455</v>
      </c>
      <c r="AH41">
        <f t="shared" si="7"/>
        <v>3084.9183917079126</v>
      </c>
    </row>
    <row r="42" spans="1:34" x14ac:dyDescent="0.25">
      <c r="A42">
        <v>33</v>
      </c>
      <c r="B42" t="s">
        <v>98</v>
      </c>
      <c r="C42" t="s">
        <v>99</v>
      </c>
      <c r="D42">
        <v>2005.5128</v>
      </c>
      <c r="E42" s="5">
        <v>1</v>
      </c>
      <c r="F42">
        <v>0.66666666666666663</v>
      </c>
      <c r="G42">
        <v>0</v>
      </c>
      <c r="H42" s="6">
        <v>4</v>
      </c>
      <c r="I42" s="6">
        <v>1</v>
      </c>
      <c r="J42" s="6">
        <v>0</v>
      </c>
      <c r="K42" s="6">
        <v>0.66666666666666663</v>
      </c>
      <c r="L42" s="6">
        <v>0</v>
      </c>
      <c r="M42">
        <v>0</v>
      </c>
      <c r="N42">
        <v>3.6666666666666599</v>
      </c>
      <c r="O42">
        <v>0.33333333333333331</v>
      </c>
      <c r="P42">
        <v>0</v>
      </c>
      <c r="Q42">
        <v>0.33333333333333331</v>
      </c>
      <c r="R42">
        <v>0</v>
      </c>
      <c r="S42">
        <v>0</v>
      </c>
      <c r="U42">
        <v>1.6666666666666665</v>
      </c>
      <c r="V42" s="5">
        <v>13.333333333333327</v>
      </c>
      <c r="Y42">
        <v>13.333333333333334</v>
      </c>
      <c r="Z42">
        <v>2005.5128</v>
      </c>
      <c r="AA42">
        <f t="shared" si="0"/>
        <v>0.24154047667440864</v>
      </c>
      <c r="AB42">
        <f t="shared" si="1"/>
        <v>2128.4546804548891</v>
      </c>
      <c r="AC42">
        <f t="shared" si="2"/>
        <v>2159.1303209925391</v>
      </c>
      <c r="AD42">
        <f t="shared" si="3"/>
        <v>2275.3112902729295</v>
      </c>
      <c r="AE42">
        <f t="shared" si="4"/>
        <v>2338.5948951616247</v>
      </c>
      <c r="AF42">
        <f t="shared" si="5"/>
        <v>2655.2544600817741</v>
      </c>
      <c r="AG42">
        <f t="shared" si="6"/>
        <v>2875.0562938554863</v>
      </c>
      <c r="AH42">
        <f t="shared" si="7"/>
        <v>2449.7035144318525</v>
      </c>
    </row>
    <row r="43" spans="1:34" x14ac:dyDescent="0.25">
      <c r="A43">
        <v>34</v>
      </c>
      <c r="B43" t="s">
        <v>100</v>
      </c>
      <c r="C43" t="s">
        <v>99</v>
      </c>
      <c r="D43">
        <v>2005.5128</v>
      </c>
      <c r="E43" s="5">
        <v>1</v>
      </c>
      <c r="F43">
        <v>0.66666666666666663</v>
      </c>
      <c r="G43">
        <v>0</v>
      </c>
      <c r="H43" s="6">
        <v>4</v>
      </c>
      <c r="I43" s="6">
        <v>1</v>
      </c>
      <c r="J43" s="6">
        <v>0</v>
      </c>
      <c r="K43" s="6">
        <v>0.66666666666666663</v>
      </c>
      <c r="L43" s="6">
        <v>0</v>
      </c>
      <c r="M43">
        <v>0</v>
      </c>
      <c r="N43">
        <v>3.6666666666666599</v>
      </c>
      <c r="O43">
        <v>0.33333333333333331</v>
      </c>
      <c r="P43">
        <v>0</v>
      </c>
      <c r="Q43">
        <v>0.33333333333333331</v>
      </c>
      <c r="R43">
        <v>0</v>
      </c>
      <c r="S43">
        <v>0</v>
      </c>
      <c r="U43">
        <v>1.6666666666666665</v>
      </c>
      <c r="V43" s="5">
        <v>13.333333333333327</v>
      </c>
      <c r="Y43">
        <v>13.333333333333334</v>
      </c>
      <c r="Z43">
        <v>2005.5128</v>
      </c>
      <c r="AA43">
        <f t="shared" si="0"/>
        <v>0.24154047667440864</v>
      </c>
      <c r="AB43">
        <f t="shared" si="1"/>
        <v>2128.4546804548891</v>
      </c>
      <c r="AC43">
        <f t="shared" si="2"/>
        <v>2159.1303209925391</v>
      </c>
      <c r="AD43">
        <f t="shared" si="3"/>
        <v>2275.3112902729295</v>
      </c>
      <c r="AE43">
        <f t="shared" si="4"/>
        <v>2338.5948951616247</v>
      </c>
      <c r="AF43">
        <f t="shared" si="5"/>
        <v>2655.2544600817741</v>
      </c>
      <c r="AG43">
        <f t="shared" si="6"/>
        <v>2875.0562938554863</v>
      </c>
      <c r="AH43">
        <f t="shared" si="7"/>
        <v>2449.7035144318525</v>
      </c>
    </row>
    <row r="44" spans="1:34" x14ac:dyDescent="0.25">
      <c r="A44">
        <v>35</v>
      </c>
      <c r="B44" t="s">
        <v>101</v>
      </c>
      <c r="C44" t="s">
        <v>99</v>
      </c>
      <c r="D44">
        <v>2005.5128</v>
      </c>
      <c r="E44" s="5">
        <v>1</v>
      </c>
      <c r="F44">
        <v>0.66666666666666663</v>
      </c>
      <c r="G44">
        <v>0</v>
      </c>
      <c r="H44" s="6">
        <v>4</v>
      </c>
      <c r="I44" s="6">
        <v>1</v>
      </c>
      <c r="J44" s="6">
        <v>0</v>
      </c>
      <c r="K44" s="6">
        <v>0.66666666666666663</v>
      </c>
      <c r="L44" s="6">
        <v>0</v>
      </c>
      <c r="M44">
        <v>0</v>
      </c>
      <c r="N44">
        <v>3.6666666666666599</v>
      </c>
      <c r="O44">
        <v>0.33333333333333331</v>
      </c>
      <c r="P44">
        <v>0</v>
      </c>
      <c r="Q44">
        <v>0.33333333333333331</v>
      </c>
      <c r="R44">
        <v>0</v>
      </c>
      <c r="S44">
        <v>0</v>
      </c>
      <c r="U44">
        <v>1.6666666666666665</v>
      </c>
      <c r="V44" s="5">
        <v>13.333333333333327</v>
      </c>
      <c r="Y44">
        <v>13.333333333333334</v>
      </c>
      <c r="Z44">
        <v>2005.5128</v>
      </c>
      <c r="AA44">
        <f t="shared" si="0"/>
        <v>0.24154047667440864</v>
      </c>
      <c r="AB44">
        <f t="shared" si="1"/>
        <v>2128.4546804548891</v>
      </c>
      <c r="AC44">
        <f t="shared" si="2"/>
        <v>2159.1303209925391</v>
      </c>
      <c r="AD44">
        <f t="shared" si="3"/>
        <v>2275.3112902729295</v>
      </c>
      <c r="AE44">
        <f t="shared" si="4"/>
        <v>2338.5948951616247</v>
      </c>
      <c r="AF44">
        <f t="shared" si="5"/>
        <v>2655.2544600817741</v>
      </c>
      <c r="AG44">
        <f t="shared" si="6"/>
        <v>2875.0562938554863</v>
      </c>
      <c r="AH44">
        <f t="shared" si="7"/>
        <v>2449.7035144318525</v>
      </c>
    </row>
    <row r="45" spans="1:34" x14ac:dyDescent="0.25">
      <c r="A45">
        <v>36</v>
      </c>
      <c r="B45" t="s">
        <v>102</v>
      </c>
      <c r="C45" t="s">
        <v>99</v>
      </c>
      <c r="D45">
        <v>2005.5128</v>
      </c>
      <c r="E45" s="5">
        <v>1</v>
      </c>
      <c r="F45">
        <v>0.66666666666666663</v>
      </c>
      <c r="G45">
        <v>0</v>
      </c>
      <c r="H45" s="6">
        <v>4</v>
      </c>
      <c r="I45" s="6">
        <v>1</v>
      </c>
      <c r="J45" s="6">
        <v>0</v>
      </c>
      <c r="K45" s="6">
        <v>0.66666666666666663</v>
      </c>
      <c r="L45" s="6">
        <v>0</v>
      </c>
      <c r="M45">
        <v>0</v>
      </c>
      <c r="N45">
        <v>3.6666666666666599</v>
      </c>
      <c r="O45">
        <v>0.33333333333333331</v>
      </c>
      <c r="P45">
        <v>0</v>
      </c>
      <c r="Q45">
        <v>0.33333333333333331</v>
      </c>
      <c r="R45">
        <v>0</v>
      </c>
      <c r="S45">
        <v>0</v>
      </c>
      <c r="U45">
        <v>1.6666666666666665</v>
      </c>
      <c r="V45" s="5">
        <v>13.333333333333327</v>
      </c>
      <c r="Y45">
        <v>13.333333333333334</v>
      </c>
      <c r="Z45">
        <v>2005.5128</v>
      </c>
      <c r="AA45">
        <f t="shared" si="0"/>
        <v>0.24154047667440864</v>
      </c>
      <c r="AB45">
        <f t="shared" si="1"/>
        <v>2128.4546804548891</v>
      </c>
      <c r="AC45">
        <f t="shared" si="2"/>
        <v>2159.1303209925391</v>
      </c>
      <c r="AD45">
        <f t="shared" si="3"/>
        <v>2275.3112902729295</v>
      </c>
      <c r="AE45">
        <f t="shared" si="4"/>
        <v>2338.5948951616247</v>
      </c>
      <c r="AF45">
        <f t="shared" si="5"/>
        <v>2655.2544600817741</v>
      </c>
      <c r="AG45">
        <f t="shared" si="6"/>
        <v>2875.0562938554863</v>
      </c>
      <c r="AH45">
        <f t="shared" si="7"/>
        <v>2449.7035144318525</v>
      </c>
    </row>
    <row r="46" spans="1:34" x14ac:dyDescent="0.25">
      <c r="A46">
        <v>37</v>
      </c>
      <c r="B46" t="s">
        <v>103</v>
      </c>
      <c r="C46" t="s">
        <v>99</v>
      </c>
      <c r="D46">
        <v>2005.5128</v>
      </c>
      <c r="E46" s="5">
        <v>1</v>
      </c>
      <c r="F46">
        <v>0.66666666666666663</v>
      </c>
      <c r="G46">
        <v>0</v>
      </c>
      <c r="H46" s="6">
        <v>4</v>
      </c>
      <c r="I46" s="6">
        <v>1</v>
      </c>
      <c r="J46" s="6">
        <v>0</v>
      </c>
      <c r="K46" s="6">
        <v>0.66666666666666663</v>
      </c>
      <c r="L46" s="6">
        <v>0</v>
      </c>
      <c r="M46">
        <v>0</v>
      </c>
      <c r="N46">
        <v>3.6666666666666599</v>
      </c>
      <c r="O46">
        <v>0.33333333333333331</v>
      </c>
      <c r="P46">
        <v>0</v>
      </c>
      <c r="Q46">
        <v>0.33333333333333331</v>
      </c>
      <c r="R46">
        <v>0</v>
      </c>
      <c r="S46">
        <v>0</v>
      </c>
      <c r="U46">
        <v>1.6666666666666665</v>
      </c>
      <c r="V46" s="5">
        <v>13.333333333333327</v>
      </c>
      <c r="Y46">
        <v>13.333333333333334</v>
      </c>
      <c r="Z46">
        <v>2005.5128</v>
      </c>
      <c r="AA46">
        <f t="shared" si="0"/>
        <v>0.24154047667440864</v>
      </c>
      <c r="AB46">
        <f t="shared" si="1"/>
        <v>2128.4546804548891</v>
      </c>
      <c r="AC46">
        <f t="shared" si="2"/>
        <v>2159.1303209925391</v>
      </c>
      <c r="AD46">
        <f t="shared" si="3"/>
        <v>2275.3112902729295</v>
      </c>
      <c r="AE46">
        <f t="shared" si="4"/>
        <v>2338.5948951616247</v>
      </c>
      <c r="AF46">
        <f t="shared" si="5"/>
        <v>2655.2544600817741</v>
      </c>
      <c r="AG46">
        <f t="shared" si="6"/>
        <v>2875.0562938554863</v>
      </c>
      <c r="AH46">
        <f t="shared" si="7"/>
        <v>2449.7035144318525</v>
      </c>
    </row>
    <row r="47" spans="1:34" x14ac:dyDescent="0.25">
      <c r="A47">
        <v>38</v>
      </c>
      <c r="B47" t="s">
        <v>104</v>
      </c>
      <c r="C47" t="s">
        <v>99</v>
      </c>
      <c r="D47">
        <v>2005.5128</v>
      </c>
      <c r="E47" s="5">
        <v>1</v>
      </c>
      <c r="F47">
        <v>0.66666666666666663</v>
      </c>
      <c r="G47">
        <v>0</v>
      </c>
      <c r="H47" s="6">
        <v>4</v>
      </c>
      <c r="I47" s="6">
        <v>1</v>
      </c>
      <c r="J47" s="6">
        <v>0</v>
      </c>
      <c r="K47" s="6">
        <v>0.66666666666666663</v>
      </c>
      <c r="L47" s="6">
        <v>0</v>
      </c>
      <c r="M47">
        <v>0</v>
      </c>
      <c r="N47">
        <v>3.6666666666666599</v>
      </c>
      <c r="O47">
        <v>0.33333333333333331</v>
      </c>
      <c r="P47">
        <v>0</v>
      </c>
      <c r="Q47">
        <v>0.33333333333333331</v>
      </c>
      <c r="R47">
        <v>0</v>
      </c>
      <c r="S47">
        <v>0</v>
      </c>
      <c r="U47">
        <v>1.6666666666666665</v>
      </c>
      <c r="V47" s="5">
        <v>13.333333333333327</v>
      </c>
      <c r="Y47">
        <v>13.333333333333334</v>
      </c>
      <c r="Z47">
        <v>2005.5128</v>
      </c>
      <c r="AA47">
        <f t="shared" si="0"/>
        <v>0.24154047667440864</v>
      </c>
      <c r="AB47">
        <f t="shared" si="1"/>
        <v>2128.4546804548891</v>
      </c>
      <c r="AC47">
        <f t="shared" si="2"/>
        <v>2159.1303209925391</v>
      </c>
      <c r="AD47">
        <f t="shared" si="3"/>
        <v>2275.3112902729295</v>
      </c>
      <c r="AE47">
        <f t="shared" si="4"/>
        <v>2338.5948951616247</v>
      </c>
      <c r="AF47">
        <f t="shared" si="5"/>
        <v>2655.2544600817741</v>
      </c>
      <c r="AG47">
        <f t="shared" si="6"/>
        <v>2875.0562938554863</v>
      </c>
      <c r="AH47">
        <f t="shared" si="7"/>
        <v>2449.7035144318525</v>
      </c>
    </row>
    <row r="48" spans="1:34" x14ac:dyDescent="0.25">
      <c r="A48">
        <v>39</v>
      </c>
      <c r="B48" t="s">
        <v>105</v>
      </c>
      <c r="C48" t="s">
        <v>99</v>
      </c>
      <c r="D48">
        <v>2005.5128</v>
      </c>
      <c r="E48" s="5">
        <v>1</v>
      </c>
      <c r="F48">
        <v>0.66666666666666663</v>
      </c>
      <c r="G48">
        <v>0</v>
      </c>
      <c r="H48" s="6">
        <v>4</v>
      </c>
      <c r="I48" s="6">
        <v>1</v>
      </c>
      <c r="J48" s="6">
        <v>0</v>
      </c>
      <c r="K48" s="6">
        <v>0.66666666666666663</v>
      </c>
      <c r="L48" s="6">
        <v>0</v>
      </c>
      <c r="M48">
        <v>0</v>
      </c>
      <c r="N48">
        <v>3.6666666666666599</v>
      </c>
      <c r="O48">
        <v>0.33333333333333331</v>
      </c>
      <c r="P48">
        <v>0</v>
      </c>
      <c r="Q48">
        <v>0.33333333333333331</v>
      </c>
      <c r="R48">
        <v>0</v>
      </c>
      <c r="S48">
        <v>0</v>
      </c>
      <c r="U48">
        <v>1.6666666666666665</v>
      </c>
      <c r="V48" s="5">
        <v>13.333333333333327</v>
      </c>
      <c r="Y48">
        <v>13.333333333333334</v>
      </c>
      <c r="Z48">
        <v>2005.5128</v>
      </c>
      <c r="AA48">
        <f t="shared" si="0"/>
        <v>0.24154047667440864</v>
      </c>
      <c r="AB48">
        <f t="shared" si="1"/>
        <v>2128.4546804548891</v>
      </c>
      <c r="AC48">
        <f t="shared" si="2"/>
        <v>2159.1303209925391</v>
      </c>
      <c r="AD48">
        <f t="shared" si="3"/>
        <v>2275.3112902729295</v>
      </c>
      <c r="AE48">
        <f t="shared" si="4"/>
        <v>2338.5948951616247</v>
      </c>
      <c r="AF48">
        <f t="shared" si="5"/>
        <v>2655.2544600817741</v>
      </c>
      <c r="AG48">
        <f t="shared" si="6"/>
        <v>2875.0562938554863</v>
      </c>
      <c r="AH48">
        <f t="shared" si="7"/>
        <v>2449.7035144318525</v>
      </c>
    </row>
    <row r="49" spans="1:34" x14ac:dyDescent="0.25">
      <c r="A49">
        <v>40</v>
      </c>
      <c r="B49" t="s">
        <v>106</v>
      </c>
      <c r="C49" t="s">
        <v>99</v>
      </c>
      <c r="D49">
        <v>2005.5128</v>
      </c>
      <c r="E49" s="5">
        <v>1</v>
      </c>
      <c r="F49">
        <v>0.66666666666666663</v>
      </c>
      <c r="G49">
        <v>0</v>
      </c>
      <c r="H49" s="6">
        <v>4</v>
      </c>
      <c r="I49" s="6">
        <v>1</v>
      </c>
      <c r="J49" s="6">
        <v>0</v>
      </c>
      <c r="K49" s="6">
        <v>0.66666666666666663</v>
      </c>
      <c r="L49" s="6">
        <v>0</v>
      </c>
      <c r="M49">
        <v>0</v>
      </c>
      <c r="N49">
        <v>3.6666666666666599</v>
      </c>
      <c r="O49">
        <v>0.33333333333333331</v>
      </c>
      <c r="P49">
        <v>0</v>
      </c>
      <c r="Q49">
        <v>0.33333333333333331</v>
      </c>
      <c r="R49">
        <v>0</v>
      </c>
      <c r="S49">
        <v>0</v>
      </c>
      <c r="U49">
        <v>1.6666666666666665</v>
      </c>
      <c r="V49" s="5">
        <v>13.333333333333327</v>
      </c>
      <c r="Y49">
        <v>13.333333333333334</v>
      </c>
      <c r="Z49">
        <v>2005.5128</v>
      </c>
      <c r="AA49">
        <f t="shared" si="0"/>
        <v>0.24154047667440864</v>
      </c>
      <c r="AB49">
        <f t="shared" si="1"/>
        <v>2128.4546804548891</v>
      </c>
      <c r="AC49">
        <f t="shared" si="2"/>
        <v>2159.1303209925391</v>
      </c>
      <c r="AD49">
        <f t="shared" si="3"/>
        <v>2275.3112902729295</v>
      </c>
      <c r="AE49">
        <f t="shared" si="4"/>
        <v>2338.5948951616247</v>
      </c>
      <c r="AF49">
        <f t="shared" si="5"/>
        <v>2655.2544600817741</v>
      </c>
      <c r="AG49">
        <f t="shared" si="6"/>
        <v>2875.0562938554863</v>
      </c>
      <c r="AH49">
        <f t="shared" si="7"/>
        <v>2449.7035144318525</v>
      </c>
    </row>
    <row r="50" spans="1:34" x14ac:dyDescent="0.25">
      <c r="A50">
        <v>41</v>
      </c>
      <c r="B50" t="s">
        <v>107</v>
      </c>
      <c r="C50" t="s">
        <v>99</v>
      </c>
      <c r="D50">
        <v>2005.5128</v>
      </c>
      <c r="E50" s="5">
        <v>1</v>
      </c>
      <c r="F50">
        <v>0.66666666666666663</v>
      </c>
      <c r="G50">
        <v>0</v>
      </c>
      <c r="H50" s="6">
        <v>4</v>
      </c>
      <c r="I50" s="6">
        <v>1</v>
      </c>
      <c r="J50" s="6">
        <v>0</v>
      </c>
      <c r="K50" s="6">
        <v>0.66666666666666663</v>
      </c>
      <c r="L50" s="6">
        <v>0</v>
      </c>
      <c r="M50">
        <v>0</v>
      </c>
      <c r="N50">
        <v>3.6666666666666599</v>
      </c>
      <c r="O50">
        <v>0.33333333333333331</v>
      </c>
      <c r="P50">
        <v>0</v>
      </c>
      <c r="Q50">
        <v>0.33333333333333331</v>
      </c>
      <c r="R50">
        <v>0</v>
      </c>
      <c r="S50">
        <v>0</v>
      </c>
      <c r="U50">
        <v>1.6666666666666665</v>
      </c>
      <c r="V50" s="5">
        <v>13.333333333333327</v>
      </c>
      <c r="Y50">
        <v>13.333333333333334</v>
      </c>
      <c r="Z50">
        <v>2005.5128</v>
      </c>
      <c r="AA50">
        <f t="shared" si="0"/>
        <v>0.24154047667440864</v>
      </c>
      <c r="AB50">
        <f t="shared" si="1"/>
        <v>2128.4546804548891</v>
      </c>
      <c r="AC50">
        <f t="shared" si="2"/>
        <v>2159.1303209925391</v>
      </c>
      <c r="AD50">
        <f t="shared" si="3"/>
        <v>2275.3112902729295</v>
      </c>
      <c r="AE50">
        <f t="shared" si="4"/>
        <v>2338.5948951616247</v>
      </c>
      <c r="AF50">
        <f t="shared" si="5"/>
        <v>2655.2544600817741</v>
      </c>
      <c r="AG50">
        <f t="shared" si="6"/>
        <v>2875.0562938554863</v>
      </c>
      <c r="AH50">
        <f t="shared" si="7"/>
        <v>2449.7035144318525</v>
      </c>
    </row>
    <row r="51" spans="1:34" x14ac:dyDescent="0.25">
      <c r="A51">
        <v>42</v>
      </c>
      <c r="B51" t="s">
        <v>108</v>
      </c>
      <c r="C51" t="s">
        <v>99</v>
      </c>
      <c r="D51">
        <v>2005.5128</v>
      </c>
      <c r="E51" s="5">
        <v>1</v>
      </c>
      <c r="F51">
        <v>0.66666666666666663</v>
      </c>
      <c r="G51">
        <v>0</v>
      </c>
      <c r="H51" s="6">
        <v>4</v>
      </c>
      <c r="I51" s="6">
        <v>1</v>
      </c>
      <c r="J51" s="6">
        <v>0</v>
      </c>
      <c r="K51" s="6">
        <v>0.66666666666666663</v>
      </c>
      <c r="L51" s="6">
        <v>0</v>
      </c>
      <c r="M51">
        <v>0</v>
      </c>
      <c r="N51">
        <v>3.6666666666666599</v>
      </c>
      <c r="O51">
        <v>0.33333333333333331</v>
      </c>
      <c r="P51">
        <v>0</v>
      </c>
      <c r="Q51">
        <v>0.33333333333333331</v>
      </c>
      <c r="R51">
        <v>0</v>
      </c>
      <c r="S51">
        <v>0</v>
      </c>
      <c r="U51">
        <v>1.6666666666666665</v>
      </c>
      <c r="V51" s="5">
        <v>13.333333333333327</v>
      </c>
      <c r="Y51">
        <v>13.333333333333334</v>
      </c>
      <c r="Z51">
        <v>2005.5128</v>
      </c>
      <c r="AA51">
        <f t="shared" si="0"/>
        <v>0.24154047667440864</v>
      </c>
      <c r="AB51">
        <f t="shared" si="1"/>
        <v>2128.4546804548891</v>
      </c>
      <c r="AC51">
        <f t="shared" si="2"/>
        <v>2159.1303209925391</v>
      </c>
      <c r="AD51">
        <f t="shared" si="3"/>
        <v>2275.3112902729295</v>
      </c>
      <c r="AE51">
        <f t="shared" si="4"/>
        <v>2338.5948951616247</v>
      </c>
      <c r="AF51">
        <f t="shared" si="5"/>
        <v>2655.2544600817741</v>
      </c>
      <c r="AG51">
        <f t="shared" si="6"/>
        <v>2875.0562938554863</v>
      </c>
      <c r="AH51">
        <f t="shared" si="7"/>
        <v>2449.7035144318525</v>
      </c>
    </row>
    <row r="52" spans="1:34" x14ac:dyDescent="0.25">
      <c r="A52">
        <v>43</v>
      </c>
      <c r="B52" t="s">
        <v>109</v>
      </c>
      <c r="C52" t="s">
        <v>99</v>
      </c>
      <c r="D52">
        <v>2005.5128</v>
      </c>
      <c r="E52" s="5">
        <v>1</v>
      </c>
      <c r="F52">
        <v>0.66666666666666663</v>
      </c>
      <c r="G52">
        <v>0</v>
      </c>
      <c r="H52" s="6">
        <v>4</v>
      </c>
      <c r="I52" s="6">
        <v>1</v>
      </c>
      <c r="J52" s="6">
        <v>0</v>
      </c>
      <c r="K52" s="6">
        <v>0.66666666666666663</v>
      </c>
      <c r="L52" s="6">
        <v>0</v>
      </c>
      <c r="M52">
        <v>0</v>
      </c>
      <c r="N52">
        <v>3.6666666666666599</v>
      </c>
      <c r="O52">
        <v>0.33333333333333331</v>
      </c>
      <c r="P52">
        <v>0</v>
      </c>
      <c r="Q52">
        <v>0.33333333333333331</v>
      </c>
      <c r="R52">
        <v>0</v>
      </c>
      <c r="S52">
        <v>0</v>
      </c>
      <c r="U52">
        <v>1.6666666666666665</v>
      </c>
      <c r="V52" s="5">
        <v>13.333333333333327</v>
      </c>
      <c r="Y52">
        <v>13.333333333333334</v>
      </c>
      <c r="Z52">
        <v>2005.5128</v>
      </c>
      <c r="AA52">
        <f t="shared" si="0"/>
        <v>0.24154047667440864</v>
      </c>
      <c r="AB52">
        <f t="shared" si="1"/>
        <v>2128.4546804548891</v>
      </c>
      <c r="AC52">
        <f t="shared" si="2"/>
        <v>2159.1303209925391</v>
      </c>
      <c r="AD52">
        <f t="shared" si="3"/>
        <v>2275.3112902729295</v>
      </c>
      <c r="AE52">
        <f t="shared" si="4"/>
        <v>2338.5948951616247</v>
      </c>
      <c r="AF52">
        <f t="shared" si="5"/>
        <v>2655.2544600817741</v>
      </c>
      <c r="AG52">
        <f t="shared" si="6"/>
        <v>2875.0562938554863</v>
      </c>
      <c r="AH52">
        <f t="shared" si="7"/>
        <v>2449.7035144318525</v>
      </c>
    </row>
    <row r="53" spans="1:34" x14ac:dyDescent="0.25">
      <c r="A53">
        <v>44</v>
      </c>
      <c r="B53" t="s">
        <v>110</v>
      </c>
      <c r="C53" t="s">
        <v>99</v>
      </c>
      <c r="D53">
        <v>2005.5128</v>
      </c>
      <c r="E53" s="5">
        <v>1</v>
      </c>
      <c r="F53">
        <v>0.66666666666666663</v>
      </c>
      <c r="G53">
        <v>0</v>
      </c>
      <c r="H53" s="6">
        <v>4</v>
      </c>
      <c r="I53" s="6">
        <v>1</v>
      </c>
      <c r="J53" s="6">
        <v>0</v>
      </c>
      <c r="K53" s="6">
        <v>0.66666666666666663</v>
      </c>
      <c r="L53" s="6">
        <v>0</v>
      </c>
      <c r="M53">
        <v>0</v>
      </c>
      <c r="N53">
        <v>3.6666666666666599</v>
      </c>
      <c r="O53">
        <v>0.33333333333333331</v>
      </c>
      <c r="P53">
        <v>0</v>
      </c>
      <c r="Q53">
        <v>0.33333333333333331</v>
      </c>
      <c r="R53">
        <v>0</v>
      </c>
      <c r="S53">
        <v>0</v>
      </c>
      <c r="U53">
        <v>1.6666666666666665</v>
      </c>
      <c r="V53" s="5">
        <v>13.333333333333327</v>
      </c>
      <c r="Y53">
        <v>13.333333333333334</v>
      </c>
      <c r="Z53">
        <v>2005.5128</v>
      </c>
      <c r="AA53">
        <f t="shared" si="0"/>
        <v>0.24154047667440864</v>
      </c>
      <c r="AB53">
        <f t="shared" si="1"/>
        <v>2128.4546804548891</v>
      </c>
      <c r="AC53">
        <f t="shared" si="2"/>
        <v>2159.1303209925391</v>
      </c>
      <c r="AD53">
        <f t="shared" si="3"/>
        <v>2275.3112902729295</v>
      </c>
      <c r="AE53">
        <f t="shared" si="4"/>
        <v>2338.5948951616247</v>
      </c>
      <c r="AF53">
        <f t="shared" si="5"/>
        <v>2655.2544600817741</v>
      </c>
      <c r="AG53">
        <f t="shared" si="6"/>
        <v>2875.0562938554863</v>
      </c>
      <c r="AH53">
        <f t="shared" si="7"/>
        <v>2449.7035144318525</v>
      </c>
    </row>
    <row r="54" spans="1:34" x14ac:dyDescent="0.25">
      <c r="A54">
        <v>45</v>
      </c>
      <c r="B54" t="s">
        <v>111</v>
      </c>
      <c r="C54" t="s">
        <v>112</v>
      </c>
      <c r="D54">
        <v>1380.6923999999999</v>
      </c>
      <c r="E54">
        <v>1.6666666666666665</v>
      </c>
      <c r="F54">
        <v>0</v>
      </c>
      <c r="G54">
        <v>0</v>
      </c>
      <c r="H54" s="6">
        <v>4</v>
      </c>
      <c r="I54" s="6">
        <v>1</v>
      </c>
      <c r="J54" s="6">
        <v>0</v>
      </c>
      <c r="K54" s="6">
        <v>0</v>
      </c>
      <c r="L54" s="6">
        <v>0</v>
      </c>
      <c r="M54">
        <v>0</v>
      </c>
      <c r="N54">
        <v>2.3333333333333299</v>
      </c>
      <c r="O54">
        <v>0</v>
      </c>
      <c r="P54">
        <v>0</v>
      </c>
      <c r="Q54">
        <v>0</v>
      </c>
      <c r="R54">
        <v>0</v>
      </c>
      <c r="S54">
        <v>0.66666666666666663</v>
      </c>
      <c r="U54">
        <v>1</v>
      </c>
      <c r="V54" s="5">
        <v>10.666666666666663</v>
      </c>
      <c r="Y54">
        <v>10.666666666666666</v>
      </c>
      <c r="Z54">
        <v>1380.6923999999999</v>
      </c>
      <c r="AA54">
        <f t="shared" si="0"/>
        <v>0.16628819344196319</v>
      </c>
      <c r="AB54">
        <f t="shared" si="1"/>
        <v>1465.3315606105796</v>
      </c>
      <c r="AC54">
        <f t="shared" si="2"/>
        <v>1486.4501611777089</v>
      </c>
      <c r="AD54">
        <f t="shared" si="3"/>
        <v>1566.4347822232933</v>
      </c>
      <c r="AE54">
        <f t="shared" si="4"/>
        <v>1610.0022889050877</v>
      </c>
      <c r="AF54">
        <f t="shared" si="5"/>
        <v>1828.0061105075013</v>
      </c>
      <c r="AG54">
        <f t="shared" si="6"/>
        <v>1979.3283665396877</v>
      </c>
      <c r="AH54">
        <f t="shared" si="7"/>
        <v>1686.4948578883907</v>
      </c>
    </row>
    <row r="55" spans="1:34" x14ac:dyDescent="0.25">
      <c r="A55">
        <v>46</v>
      </c>
      <c r="B55" t="s">
        <v>113</v>
      </c>
      <c r="C55" t="s">
        <v>112</v>
      </c>
      <c r="D55">
        <v>1380.6923999999999</v>
      </c>
      <c r="E55">
        <v>1.6666666666666665</v>
      </c>
      <c r="F55">
        <v>0</v>
      </c>
      <c r="G55">
        <v>0</v>
      </c>
      <c r="H55" s="6">
        <v>4</v>
      </c>
      <c r="I55" s="6">
        <v>1</v>
      </c>
      <c r="J55" s="6">
        <v>0</v>
      </c>
      <c r="K55" s="6">
        <v>0</v>
      </c>
      <c r="L55" s="6">
        <v>0</v>
      </c>
      <c r="M55">
        <v>0</v>
      </c>
      <c r="N55">
        <v>2.3333333333333299</v>
      </c>
      <c r="O55">
        <v>0</v>
      </c>
      <c r="P55">
        <v>0</v>
      </c>
      <c r="Q55">
        <v>0</v>
      </c>
      <c r="R55">
        <v>0</v>
      </c>
      <c r="S55">
        <v>0.66666666666666663</v>
      </c>
      <c r="U55">
        <v>1</v>
      </c>
      <c r="V55" s="5">
        <v>10.666666666666663</v>
      </c>
      <c r="Y55">
        <v>10.666666666666666</v>
      </c>
      <c r="Z55">
        <v>1380.6923999999999</v>
      </c>
      <c r="AA55">
        <f t="shared" si="0"/>
        <v>0.16628819344196319</v>
      </c>
      <c r="AB55">
        <f t="shared" si="1"/>
        <v>1465.3315606105796</v>
      </c>
      <c r="AC55">
        <f t="shared" si="2"/>
        <v>1486.4501611777089</v>
      </c>
      <c r="AD55">
        <f t="shared" si="3"/>
        <v>1566.4347822232933</v>
      </c>
      <c r="AE55">
        <f t="shared" si="4"/>
        <v>1610.0022889050877</v>
      </c>
      <c r="AF55">
        <f t="shared" si="5"/>
        <v>1828.0061105075013</v>
      </c>
      <c r="AG55">
        <f t="shared" si="6"/>
        <v>1979.3283665396877</v>
      </c>
      <c r="AH55">
        <f t="shared" si="7"/>
        <v>1686.4948578883907</v>
      </c>
    </row>
    <row r="56" spans="1:34" x14ac:dyDescent="0.25">
      <c r="A56">
        <v>47</v>
      </c>
      <c r="B56" t="s">
        <v>114</v>
      </c>
      <c r="C56" t="s">
        <v>112</v>
      </c>
      <c r="D56">
        <v>1380.6923999999999</v>
      </c>
      <c r="E56">
        <v>1.6666666666666665</v>
      </c>
      <c r="F56">
        <v>0</v>
      </c>
      <c r="G56">
        <v>0</v>
      </c>
      <c r="H56" s="6">
        <v>4</v>
      </c>
      <c r="I56" s="6">
        <v>1</v>
      </c>
      <c r="J56" s="6">
        <v>0</v>
      </c>
      <c r="K56" s="6">
        <v>0</v>
      </c>
      <c r="L56" s="6">
        <v>0</v>
      </c>
      <c r="M56">
        <v>0</v>
      </c>
      <c r="N56">
        <v>2.3333333333333299</v>
      </c>
      <c r="O56">
        <v>0</v>
      </c>
      <c r="P56">
        <v>0</v>
      </c>
      <c r="Q56">
        <v>0</v>
      </c>
      <c r="R56">
        <v>0</v>
      </c>
      <c r="S56">
        <v>0.66666666666666663</v>
      </c>
      <c r="U56">
        <v>1</v>
      </c>
      <c r="V56" s="5">
        <v>10.666666666666663</v>
      </c>
      <c r="Y56">
        <v>10.666666666666666</v>
      </c>
      <c r="Z56">
        <v>1380.6923999999999</v>
      </c>
      <c r="AA56">
        <f t="shared" si="0"/>
        <v>0.16628819344196319</v>
      </c>
      <c r="AB56">
        <f t="shared" si="1"/>
        <v>1465.3315606105796</v>
      </c>
      <c r="AC56">
        <f t="shared" si="2"/>
        <v>1486.4501611777089</v>
      </c>
      <c r="AD56">
        <f t="shared" si="3"/>
        <v>1566.4347822232933</v>
      </c>
      <c r="AE56">
        <f t="shared" si="4"/>
        <v>1610.0022889050877</v>
      </c>
      <c r="AF56">
        <f t="shared" si="5"/>
        <v>1828.0061105075013</v>
      </c>
      <c r="AG56">
        <f t="shared" si="6"/>
        <v>1979.3283665396877</v>
      </c>
      <c r="AH56">
        <f t="shared" si="7"/>
        <v>1686.4948578883907</v>
      </c>
    </row>
    <row r="57" spans="1:34" x14ac:dyDescent="0.25">
      <c r="A57">
        <v>48</v>
      </c>
      <c r="B57" t="s">
        <v>115</v>
      </c>
      <c r="C57" t="s">
        <v>112</v>
      </c>
      <c r="D57">
        <v>1380.6923999999999</v>
      </c>
      <c r="E57">
        <v>1.6666666666666665</v>
      </c>
      <c r="F57">
        <v>0</v>
      </c>
      <c r="G57">
        <v>0</v>
      </c>
      <c r="H57" s="6">
        <v>4</v>
      </c>
      <c r="I57" s="6">
        <v>1</v>
      </c>
      <c r="J57" s="6">
        <v>0</v>
      </c>
      <c r="K57" s="6">
        <v>0</v>
      </c>
      <c r="L57" s="6">
        <v>0</v>
      </c>
      <c r="M57">
        <v>0</v>
      </c>
      <c r="N57">
        <v>2.3333333333333299</v>
      </c>
      <c r="O57">
        <v>0</v>
      </c>
      <c r="P57">
        <v>0</v>
      </c>
      <c r="Q57">
        <v>0</v>
      </c>
      <c r="R57">
        <v>0</v>
      </c>
      <c r="S57">
        <v>0.66666666666666663</v>
      </c>
      <c r="U57">
        <v>1</v>
      </c>
      <c r="V57" s="5">
        <v>10.666666666666663</v>
      </c>
      <c r="Y57">
        <v>10.666666666666666</v>
      </c>
      <c r="Z57">
        <v>1380.6923999999999</v>
      </c>
      <c r="AA57">
        <f t="shared" si="0"/>
        <v>0.16628819344196319</v>
      </c>
      <c r="AB57">
        <f t="shared" si="1"/>
        <v>1465.3315606105796</v>
      </c>
      <c r="AC57">
        <f t="shared" si="2"/>
        <v>1486.4501611777089</v>
      </c>
      <c r="AD57">
        <f t="shared" si="3"/>
        <v>1566.4347822232933</v>
      </c>
      <c r="AE57">
        <f t="shared" si="4"/>
        <v>1610.0022889050877</v>
      </c>
      <c r="AF57">
        <f t="shared" si="5"/>
        <v>1828.0061105075013</v>
      </c>
      <c r="AG57">
        <f t="shared" si="6"/>
        <v>1979.3283665396877</v>
      </c>
      <c r="AH57">
        <f t="shared" si="7"/>
        <v>1686.4948578883907</v>
      </c>
    </row>
    <row r="58" spans="1:34" x14ac:dyDescent="0.25">
      <c r="A58">
        <v>49</v>
      </c>
      <c r="B58" t="s">
        <v>116</v>
      </c>
      <c r="C58" t="s">
        <v>112</v>
      </c>
      <c r="D58">
        <v>1380.6923999999999</v>
      </c>
      <c r="E58">
        <v>1.6666666666666665</v>
      </c>
      <c r="F58">
        <v>0</v>
      </c>
      <c r="G58">
        <v>0</v>
      </c>
      <c r="H58" s="6">
        <v>4</v>
      </c>
      <c r="I58" s="6">
        <v>1</v>
      </c>
      <c r="J58" s="6">
        <v>0</v>
      </c>
      <c r="K58" s="6">
        <v>0</v>
      </c>
      <c r="L58" s="6">
        <v>0</v>
      </c>
      <c r="M58">
        <v>0</v>
      </c>
      <c r="N58">
        <v>2.3333333333333299</v>
      </c>
      <c r="O58">
        <v>0</v>
      </c>
      <c r="P58">
        <v>0</v>
      </c>
      <c r="Q58">
        <v>0</v>
      </c>
      <c r="R58">
        <v>0</v>
      </c>
      <c r="S58">
        <v>0.66666666666666663</v>
      </c>
      <c r="U58">
        <v>1</v>
      </c>
      <c r="V58" s="5">
        <v>10.666666666666663</v>
      </c>
      <c r="Y58">
        <v>10.666666666666666</v>
      </c>
      <c r="Z58">
        <v>1380.6923999999999</v>
      </c>
      <c r="AA58">
        <f t="shared" si="0"/>
        <v>0.16628819344196319</v>
      </c>
      <c r="AB58">
        <f t="shared" si="1"/>
        <v>1465.3315606105796</v>
      </c>
      <c r="AC58">
        <f t="shared" si="2"/>
        <v>1486.4501611777089</v>
      </c>
      <c r="AD58">
        <f t="shared" si="3"/>
        <v>1566.4347822232933</v>
      </c>
      <c r="AE58">
        <f t="shared" si="4"/>
        <v>1610.0022889050877</v>
      </c>
      <c r="AF58">
        <f t="shared" si="5"/>
        <v>1828.0061105075013</v>
      </c>
      <c r="AG58">
        <f t="shared" si="6"/>
        <v>1979.3283665396877</v>
      </c>
      <c r="AH58">
        <f t="shared" si="7"/>
        <v>1686.4948578883907</v>
      </c>
    </row>
    <row r="59" spans="1:34" x14ac:dyDescent="0.25">
      <c r="A59">
        <v>50</v>
      </c>
      <c r="B59" t="s">
        <v>117</v>
      </c>
      <c r="C59" t="s">
        <v>112</v>
      </c>
      <c r="D59">
        <v>1380.6923999999999</v>
      </c>
      <c r="E59">
        <v>1.6666666666666665</v>
      </c>
      <c r="F59">
        <v>0</v>
      </c>
      <c r="G59">
        <v>0</v>
      </c>
      <c r="H59" s="6">
        <v>4</v>
      </c>
      <c r="I59" s="6">
        <v>1</v>
      </c>
      <c r="J59" s="6">
        <v>0</v>
      </c>
      <c r="K59" s="6">
        <v>0</v>
      </c>
      <c r="L59" s="6">
        <v>0</v>
      </c>
      <c r="M59">
        <v>0</v>
      </c>
      <c r="N59">
        <v>2.3333333333333299</v>
      </c>
      <c r="O59">
        <v>0</v>
      </c>
      <c r="P59">
        <v>0</v>
      </c>
      <c r="Q59">
        <v>0</v>
      </c>
      <c r="R59">
        <v>0</v>
      </c>
      <c r="S59">
        <v>0.66666666666666663</v>
      </c>
      <c r="U59">
        <v>1</v>
      </c>
      <c r="V59" s="5">
        <v>10.666666666666663</v>
      </c>
      <c r="Y59">
        <v>10.666666666666666</v>
      </c>
      <c r="Z59">
        <v>1380.6923999999999</v>
      </c>
      <c r="AA59">
        <f t="shared" si="0"/>
        <v>0.16628819344196319</v>
      </c>
      <c r="AB59">
        <f t="shared" si="1"/>
        <v>1465.3315606105796</v>
      </c>
      <c r="AC59">
        <f t="shared" si="2"/>
        <v>1486.4501611777089</v>
      </c>
      <c r="AD59">
        <f t="shared" si="3"/>
        <v>1566.4347822232933</v>
      </c>
      <c r="AE59">
        <f t="shared" si="4"/>
        <v>1610.0022889050877</v>
      </c>
      <c r="AF59">
        <f t="shared" si="5"/>
        <v>1828.0061105075013</v>
      </c>
      <c r="AG59">
        <f t="shared" si="6"/>
        <v>1979.3283665396877</v>
      </c>
      <c r="AH59">
        <f t="shared" si="7"/>
        <v>1686.4948578883907</v>
      </c>
    </row>
    <row r="60" spans="1:34" x14ac:dyDescent="0.25">
      <c r="A60">
        <v>51</v>
      </c>
      <c r="B60" t="s">
        <v>118</v>
      </c>
      <c r="C60" t="s">
        <v>112</v>
      </c>
      <c r="D60">
        <v>1380.6923999999999</v>
      </c>
      <c r="E60">
        <v>1.6666666666666665</v>
      </c>
      <c r="F60">
        <v>0</v>
      </c>
      <c r="G60">
        <v>0</v>
      </c>
      <c r="H60" s="6">
        <v>4</v>
      </c>
      <c r="I60" s="6">
        <v>1</v>
      </c>
      <c r="J60" s="6">
        <v>0</v>
      </c>
      <c r="K60" s="6">
        <v>0</v>
      </c>
      <c r="L60" s="6">
        <v>0</v>
      </c>
      <c r="M60">
        <v>0</v>
      </c>
      <c r="N60">
        <v>2.3333333333333299</v>
      </c>
      <c r="O60">
        <v>0</v>
      </c>
      <c r="P60">
        <v>0</v>
      </c>
      <c r="Q60">
        <v>0</v>
      </c>
      <c r="R60">
        <v>0</v>
      </c>
      <c r="S60">
        <v>0.66666666666666663</v>
      </c>
      <c r="U60">
        <v>1</v>
      </c>
      <c r="V60" s="5">
        <v>10.666666666666663</v>
      </c>
      <c r="Y60">
        <v>10.666666666666666</v>
      </c>
      <c r="Z60">
        <v>1380.6923999999999</v>
      </c>
      <c r="AA60">
        <f t="shared" si="0"/>
        <v>0.16628819344196319</v>
      </c>
      <c r="AB60">
        <f t="shared" si="1"/>
        <v>1465.3315606105796</v>
      </c>
      <c r="AC60">
        <f t="shared" si="2"/>
        <v>1486.4501611777089</v>
      </c>
      <c r="AD60">
        <f t="shared" si="3"/>
        <v>1566.4347822232933</v>
      </c>
      <c r="AE60">
        <f t="shared" si="4"/>
        <v>1610.0022889050877</v>
      </c>
      <c r="AF60">
        <f t="shared" si="5"/>
        <v>1828.0061105075013</v>
      </c>
      <c r="AG60">
        <f t="shared" si="6"/>
        <v>1979.3283665396877</v>
      </c>
      <c r="AH60">
        <f t="shared" si="7"/>
        <v>1686.4948578883907</v>
      </c>
    </row>
    <row r="61" spans="1:34" x14ac:dyDescent="0.25">
      <c r="A61">
        <v>52</v>
      </c>
      <c r="B61" t="s">
        <v>119</v>
      </c>
      <c r="C61" t="s">
        <v>112</v>
      </c>
      <c r="D61">
        <v>1380.6923999999999</v>
      </c>
      <c r="E61">
        <v>1.6666666666666665</v>
      </c>
      <c r="F61">
        <v>0</v>
      </c>
      <c r="G61">
        <v>0</v>
      </c>
      <c r="H61" s="6">
        <v>4</v>
      </c>
      <c r="I61" s="6">
        <v>1</v>
      </c>
      <c r="J61" s="6">
        <v>0</v>
      </c>
      <c r="K61" s="6">
        <v>0</v>
      </c>
      <c r="L61" s="6">
        <v>0</v>
      </c>
      <c r="M61">
        <v>0</v>
      </c>
      <c r="N61">
        <v>2.3333333333333299</v>
      </c>
      <c r="O61">
        <v>0</v>
      </c>
      <c r="P61">
        <v>0</v>
      </c>
      <c r="Q61">
        <v>0</v>
      </c>
      <c r="R61">
        <v>0</v>
      </c>
      <c r="S61">
        <v>0.66666666666666663</v>
      </c>
      <c r="U61">
        <v>1</v>
      </c>
      <c r="V61" s="5">
        <v>10.666666666666663</v>
      </c>
      <c r="Y61">
        <v>10.666666666666666</v>
      </c>
      <c r="Z61">
        <v>1380.6923999999999</v>
      </c>
      <c r="AA61">
        <f t="shared" si="0"/>
        <v>0.16628819344196319</v>
      </c>
      <c r="AB61">
        <f t="shared" si="1"/>
        <v>1465.3315606105796</v>
      </c>
      <c r="AC61">
        <f t="shared" si="2"/>
        <v>1486.4501611777089</v>
      </c>
      <c r="AD61">
        <f t="shared" si="3"/>
        <v>1566.4347822232933</v>
      </c>
      <c r="AE61">
        <f t="shared" si="4"/>
        <v>1610.0022889050877</v>
      </c>
      <c r="AF61">
        <f t="shared" si="5"/>
        <v>1828.0061105075013</v>
      </c>
      <c r="AG61">
        <f t="shared" si="6"/>
        <v>1979.3283665396877</v>
      </c>
      <c r="AH61">
        <f t="shared" si="7"/>
        <v>1686.4948578883907</v>
      </c>
    </row>
    <row r="62" spans="1:34" x14ac:dyDescent="0.25">
      <c r="A62">
        <v>53</v>
      </c>
      <c r="B62" t="s">
        <v>120</v>
      </c>
      <c r="C62" t="s">
        <v>112</v>
      </c>
      <c r="D62">
        <v>1380.6923999999999</v>
      </c>
      <c r="E62">
        <v>1.6666666666666665</v>
      </c>
      <c r="F62">
        <v>0</v>
      </c>
      <c r="G62">
        <v>0</v>
      </c>
      <c r="H62" s="6">
        <v>4</v>
      </c>
      <c r="I62" s="6">
        <v>1</v>
      </c>
      <c r="J62" s="6">
        <v>0</v>
      </c>
      <c r="K62" s="6">
        <v>0</v>
      </c>
      <c r="L62" s="6">
        <v>0</v>
      </c>
      <c r="M62">
        <v>0</v>
      </c>
      <c r="N62">
        <v>2.3333333333333299</v>
      </c>
      <c r="O62">
        <v>0</v>
      </c>
      <c r="P62">
        <v>0</v>
      </c>
      <c r="Q62">
        <v>0</v>
      </c>
      <c r="R62">
        <v>0</v>
      </c>
      <c r="S62">
        <v>0.66666666666666663</v>
      </c>
      <c r="U62">
        <v>1</v>
      </c>
      <c r="V62" s="5">
        <v>10.666666666666663</v>
      </c>
      <c r="Y62">
        <v>10.666666666666666</v>
      </c>
      <c r="Z62">
        <v>1380.6923999999999</v>
      </c>
      <c r="AA62">
        <f t="shared" si="0"/>
        <v>0.16628819344196319</v>
      </c>
      <c r="AB62">
        <f t="shared" si="1"/>
        <v>1465.3315606105796</v>
      </c>
      <c r="AC62">
        <f t="shared" si="2"/>
        <v>1486.4501611777089</v>
      </c>
      <c r="AD62">
        <f t="shared" si="3"/>
        <v>1566.4347822232933</v>
      </c>
      <c r="AE62">
        <f t="shared" si="4"/>
        <v>1610.0022889050877</v>
      </c>
      <c r="AF62">
        <f t="shared" si="5"/>
        <v>1828.0061105075013</v>
      </c>
      <c r="AG62">
        <f t="shared" si="6"/>
        <v>1979.3283665396877</v>
      </c>
      <c r="AH62">
        <f t="shared" si="7"/>
        <v>1686.4948578883907</v>
      </c>
    </row>
    <row r="63" spans="1:34" x14ac:dyDescent="0.25">
      <c r="A63">
        <v>54</v>
      </c>
      <c r="B63" t="s">
        <v>121</v>
      </c>
      <c r="C63" t="s">
        <v>112</v>
      </c>
      <c r="D63">
        <v>1380.6923999999999</v>
      </c>
      <c r="E63">
        <v>1.6666666666666665</v>
      </c>
      <c r="F63">
        <v>0</v>
      </c>
      <c r="G63">
        <v>0</v>
      </c>
      <c r="H63" s="6">
        <v>4</v>
      </c>
      <c r="I63" s="6">
        <v>1</v>
      </c>
      <c r="J63" s="6">
        <v>0</v>
      </c>
      <c r="K63" s="6">
        <v>0</v>
      </c>
      <c r="L63" s="6">
        <v>0</v>
      </c>
      <c r="M63">
        <v>0</v>
      </c>
      <c r="N63">
        <v>2.3333333333333299</v>
      </c>
      <c r="O63">
        <v>0</v>
      </c>
      <c r="P63">
        <v>0</v>
      </c>
      <c r="Q63">
        <v>0</v>
      </c>
      <c r="R63">
        <v>0</v>
      </c>
      <c r="S63">
        <v>0.66666666666666663</v>
      </c>
      <c r="U63">
        <v>1</v>
      </c>
      <c r="V63" s="5">
        <v>10.666666666666663</v>
      </c>
      <c r="Y63">
        <v>10.666666666666666</v>
      </c>
      <c r="Z63">
        <v>1380.6923999999999</v>
      </c>
      <c r="AA63">
        <f t="shared" si="0"/>
        <v>0.16628819344196319</v>
      </c>
      <c r="AB63">
        <f t="shared" si="1"/>
        <v>1465.3315606105796</v>
      </c>
      <c r="AC63">
        <f t="shared" si="2"/>
        <v>1486.4501611777089</v>
      </c>
      <c r="AD63">
        <f t="shared" si="3"/>
        <v>1566.4347822232933</v>
      </c>
      <c r="AE63">
        <f t="shared" si="4"/>
        <v>1610.0022889050877</v>
      </c>
      <c r="AF63">
        <f t="shared" si="5"/>
        <v>1828.0061105075013</v>
      </c>
      <c r="AG63">
        <f t="shared" si="6"/>
        <v>1979.3283665396877</v>
      </c>
      <c r="AH63">
        <f t="shared" si="7"/>
        <v>1686.4948578883907</v>
      </c>
    </row>
    <row r="64" spans="1:34" x14ac:dyDescent="0.25">
      <c r="A64">
        <v>55</v>
      </c>
      <c r="B64" t="s">
        <v>122</v>
      </c>
      <c r="C64" t="s">
        <v>112</v>
      </c>
      <c r="D64">
        <v>1380.6923999999999</v>
      </c>
      <c r="E64">
        <v>1.6666666666666665</v>
      </c>
      <c r="F64">
        <v>0</v>
      </c>
      <c r="G64">
        <v>0</v>
      </c>
      <c r="H64" s="6">
        <v>4</v>
      </c>
      <c r="I64" s="6">
        <v>1</v>
      </c>
      <c r="J64" s="6">
        <v>0</v>
      </c>
      <c r="K64" s="6">
        <v>0</v>
      </c>
      <c r="L64" s="6">
        <v>0</v>
      </c>
      <c r="M64">
        <v>0</v>
      </c>
      <c r="N64">
        <v>2.3333333333333299</v>
      </c>
      <c r="O64">
        <v>0</v>
      </c>
      <c r="P64">
        <v>0</v>
      </c>
      <c r="Q64">
        <v>0</v>
      </c>
      <c r="R64">
        <v>0</v>
      </c>
      <c r="S64">
        <v>0.66666666666666663</v>
      </c>
      <c r="U64">
        <v>1</v>
      </c>
      <c r="V64" s="5">
        <v>10.666666666666663</v>
      </c>
      <c r="Y64">
        <v>10.666666666666666</v>
      </c>
      <c r="Z64">
        <v>1380.6923999999999</v>
      </c>
      <c r="AA64">
        <f t="shared" si="0"/>
        <v>0.16628819344196319</v>
      </c>
      <c r="AB64">
        <f t="shared" si="1"/>
        <v>1465.3315606105796</v>
      </c>
      <c r="AC64">
        <f t="shared" si="2"/>
        <v>1486.4501611777089</v>
      </c>
      <c r="AD64">
        <f t="shared" si="3"/>
        <v>1566.4347822232933</v>
      </c>
      <c r="AE64">
        <f t="shared" si="4"/>
        <v>1610.0022889050877</v>
      </c>
      <c r="AF64">
        <f t="shared" si="5"/>
        <v>1828.0061105075013</v>
      </c>
      <c r="AG64">
        <f t="shared" si="6"/>
        <v>1979.3283665396877</v>
      </c>
      <c r="AH64">
        <f t="shared" si="7"/>
        <v>1686.4948578883907</v>
      </c>
    </row>
    <row r="65" spans="1:34" x14ac:dyDescent="0.25">
      <c r="A65">
        <v>56</v>
      </c>
      <c r="B65" t="s">
        <v>123</v>
      </c>
      <c r="C65" t="s">
        <v>112</v>
      </c>
      <c r="D65">
        <v>1380.6923999999999</v>
      </c>
      <c r="E65">
        <v>1.6666666666666665</v>
      </c>
      <c r="F65">
        <v>0</v>
      </c>
      <c r="G65">
        <v>0</v>
      </c>
      <c r="H65" s="6">
        <v>4</v>
      </c>
      <c r="I65" s="6">
        <v>1</v>
      </c>
      <c r="J65" s="6">
        <v>0</v>
      </c>
      <c r="K65" s="6">
        <v>0</v>
      </c>
      <c r="L65" s="6">
        <v>0</v>
      </c>
      <c r="M65">
        <v>0</v>
      </c>
      <c r="N65">
        <v>2.3333333333333299</v>
      </c>
      <c r="O65">
        <v>0</v>
      </c>
      <c r="P65">
        <v>0</v>
      </c>
      <c r="Q65">
        <v>0</v>
      </c>
      <c r="R65">
        <v>0</v>
      </c>
      <c r="S65">
        <v>0.66666666666666663</v>
      </c>
      <c r="U65">
        <v>1</v>
      </c>
      <c r="V65" s="5">
        <v>10.666666666666663</v>
      </c>
      <c r="Y65">
        <v>10.666666666666666</v>
      </c>
      <c r="Z65">
        <v>1380.6923999999999</v>
      </c>
      <c r="AA65">
        <f t="shared" si="0"/>
        <v>0.16628819344196319</v>
      </c>
      <c r="AB65">
        <f t="shared" si="1"/>
        <v>1465.3315606105796</v>
      </c>
      <c r="AC65">
        <f t="shared" si="2"/>
        <v>1486.4501611777089</v>
      </c>
      <c r="AD65">
        <f t="shared" si="3"/>
        <v>1566.4347822232933</v>
      </c>
      <c r="AE65">
        <f t="shared" si="4"/>
        <v>1610.0022889050877</v>
      </c>
      <c r="AF65">
        <f t="shared" si="5"/>
        <v>1828.0061105075013</v>
      </c>
      <c r="AG65">
        <f t="shared" si="6"/>
        <v>1979.3283665396877</v>
      </c>
      <c r="AH65">
        <f t="shared" si="7"/>
        <v>1686.4948578883907</v>
      </c>
    </row>
    <row r="66" spans="1:34" x14ac:dyDescent="0.25">
      <c r="A66">
        <v>57</v>
      </c>
      <c r="B66" t="s">
        <v>124</v>
      </c>
      <c r="C66" t="s">
        <v>125</v>
      </c>
      <c r="D66">
        <v>1549.7175999999999</v>
      </c>
      <c r="E66">
        <v>0</v>
      </c>
      <c r="F66">
        <v>0.33333333333333331</v>
      </c>
      <c r="G66">
        <v>0</v>
      </c>
      <c r="H66" s="6">
        <v>3.6666666666666599</v>
      </c>
      <c r="I66" s="6">
        <v>0.57142857142857095</v>
      </c>
      <c r="J66" s="6">
        <v>0</v>
      </c>
      <c r="K66" s="6">
        <v>0</v>
      </c>
      <c r="L66" s="6">
        <v>0</v>
      </c>
      <c r="M66">
        <v>0</v>
      </c>
      <c r="N66">
        <v>3</v>
      </c>
      <c r="O66">
        <v>0</v>
      </c>
      <c r="P66">
        <v>0</v>
      </c>
      <c r="Q66">
        <v>0</v>
      </c>
      <c r="R66">
        <v>0</v>
      </c>
      <c r="S66">
        <v>0</v>
      </c>
      <c r="U66">
        <v>1</v>
      </c>
      <c r="V66" s="5">
        <v>8.5714285714285641</v>
      </c>
      <c r="Y66">
        <v>9</v>
      </c>
      <c r="Z66">
        <v>1549.7175999999999</v>
      </c>
      <c r="AA66">
        <f t="shared" si="0"/>
        <v>0.18664529481672743</v>
      </c>
      <c r="AB66">
        <f t="shared" si="1"/>
        <v>1644.7183379250021</v>
      </c>
      <c r="AC66">
        <f t="shared" si="2"/>
        <v>1668.4222903667264</v>
      </c>
      <c r="AD66">
        <f t="shared" si="3"/>
        <v>1758.1986771735724</v>
      </c>
      <c r="AE66">
        <f t="shared" si="4"/>
        <v>1807.0997444155548</v>
      </c>
      <c r="AF66">
        <f t="shared" si="5"/>
        <v>2051.7917259202845</v>
      </c>
      <c r="AG66">
        <f t="shared" si="6"/>
        <v>2221.6389442035065</v>
      </c>
      <c r="AH66">
        <f t="shared" si="7"/>
        <v>1892.9565800312496</v>
      </c>
    </row>
    <row r="67" spans="1:34" x14ac:dyDescent="0.25">
      <c r="A67">
        <v>58</v>
      </c>
      <c r="B67" t="s">
        <v>126</v>
      </c>
      <c r="C67" t="s">
        <v>125</v>
      </c>
      <c r="D67">
        <v>1549.7175999999999</v>
      </c>
      <c r="E67">
        <v>0</v>
      </c>
      <c r="F67">
        <v>0.33333333333333331</v>
      </c>
      <c r="G67">
        <v>0</v>
      </c>
      <c r="H67" s="6">
        <v>3.6666666666666599</v>
      </c>
      <c r="I67" s="6">
        <v>0.57142857142857095</v>
      </c>
      <c r="J67" s="6">
        <v>0</v>
      </c>
      <c r="K67" s="6">
        <v>0</v>
      </c>
      <c r="L67" s="6">
        <v>0</v>
      </c>
      <c r="M67">
        <v>0</v>
      </c>
      <c r="N67">
        <v>3</v>
      </c>
      <c r="O67">
        <v>0</v>
      </c>
      <c r="P67">
        <v>0</v>
      </c>
      <c r="Q67">
        <v>0</v>
      </c>
      <c r="R67">
        <v>0</v>
      </c>
      <c r="S67">
        <v>0</v>
      </c>
      <c r="U67">
        <v>1</v>
      </c>
      <c r="V67" s="5">
        <v>8.5714285714285641</v>
      </c>
      <c r="Y67">
        <v>9</v>
      </c>
      <c r="Z67">
        <v>1549.7175999999999</v>
      </c>
      <c r="AA67">
        <f t="shared" si="0"/>
        <v>0.18664529481672743</v>
      </c>
      <c r="AB67">
        <f t="shared" si="1"/>
        <v>1644.7183379250021</v>
      </c>
      <c r="AC67">
        <f t="shared" si="2"/>
        <v>1668.4222903667264</v>
      </c>
      <c r="AD67">
        <f t="shared" si="3"/>
        <v>1758.1986771735724</v>
      </c>
      <c r="AE67">
        <f t="shared" si="4"/>
        <v>1807.0997444155548</v>
      </c>
      <c r="AF67">
        <f t="shared" si="5"/>
        <v>2051.7917259202845</v>
      </c>
      <c r="AG67">
        <f t="shared" si="6"/>
        <v>2221.6389442035065</v>
      </c>
      <c r="AH67">
        <f t="shared" si="7"/>
        <v>1892.9565800312496</v>
      </c>
    </row>
    <row r="68" spans="1:34" x14ac:dyDescent="0.25">
      <c r="A68">
        <v>59</v>
      </c>
      <c r="B68" t="s">
        <v>127</v>
      </c>
      <c r="C68" t="s">
        <v>125</v>
      </c>
      <c r="D68">
        <v>1549.7175999999999</v>
      </c>
      <c r="E68">
        <v>0</v>
      </c>
      <c r="F68">
        <v>0.33333333333333331</v>
      </c>
      <c r="G68">
        <v>0</v>
      </c>
      <c r="H68" s="6">
        <v>3.6666666666666599</v>
      </c>
      <c r="I68" s="6">
        <v>0.57142857142857095</v>
      </c>
      <c r="J68" s="6">
        <v>0</v>
      </c>
      <c r="K68" s="6">
        <v>0</v>
      </c>
      <c r="L68" s="6">
        <v>0</v>
      </c>
      <c r="M68">
        <v>0</v>
      </c>
      <c r="N68">
        <v>3</v>
      </c>
      <c r="O68">
        <v>0</v>
      </c>
      <c r="P68">
        <v>0</v>
      </c>
      <c r="Q68">
        <v>0</v>
      </c>
      <c r="R68">
        <v>0</v>
      </c>
      <c r="S68">
        <v>0</v>
      </c>
      <c r="U68">
        <v>1</v>
      </c>
      <c r="V68" s="5">
        <v>8.5714285714285641</v>
      </c>
      <c r="Y68">
        <v>9</v>
      </c>
      <c r="Z68">
        <v>1549.7175999999999</v>
      </c>
      <c r="AA68">
        <f t="shared" si="0"/>
        <v>0.18664529481672743</v>
      </c>
      <c r="AB68">
        <f t="shared" si="1"/>
        <v>1644.7183379250021</v>
      </c>
      <c r="AC68">
        <f t="shared" si="2"/>
        <v>1668.4222903667264</v>
      </c>
      <c r="AD68">
        <f t="shared" si="3"/>
        <v>1758.1986771735724</v>
      </c>
      <c r="AE68">
        <f t="shared" si="4"/>
        <v>1807.0997444155548</v>
      </c>
      <c r="AF68">
        <f t="shared" si="5"/>
        <v>2051.7917259202845</v>
      </c>
      <c r="AG68">
        <f t="shared" si="6"/>
        <v>2221.6389442035065</v>
      </c>
      <c r="AH68">
        <f t="shared" si="7"/>
        <v>1892.9565800312496</v>
      </c>
    </row>
    <row r="69" spans="1:34" x14ac:dyDescent="0.25">
      <c r="A69">
        <v>60</v>
      </c>
      <c r="B69" t="s">
        <v>128</v>
      </c>
      <c r="C69" t="s">
        <v>125</v>
      </c>
      <c r="D69">
        <v>1549.7175999999999</v>
      </c>
      <c r="E69">
        <v>0</v>
      </c>
      <c r="F69">
        <v>0.33333333333333331</v>
      </c>
      <c r="G69">
        <v>0</v>
      </c>
      <c r="H69" s="6">
        <v>3.6666666666666599</v>
      </c>
      <c r="I69" s="6">
        <v>0.57142857142857095</v>
      </c>
      <c r="J69" s="6">
        <v>0</v>
      </c>
      <c r="K69" s="6">
        <v>0</v>
      </c>
      <c r="L69" s="6">
        <v>0</v>
      </c>
      <c r="M69">
        <v>0</v>
      </c>
      <c r="N69">
        <v>3</v>
      </c>
      <c r="O69">
        <v>0</v>
      </c>
      <c r="P69">
        <v>0</v>
      </c>
      <c r="Q69">
        <v>0</v>
      </c>
      <c r="R69">
        <v>0</v>
      </c>
      <c r="S69">
        <v>0</v>
      </c>
      <c r="U69">
        <v>1</v>
      </c>
      <c r="V69" s="5">
        <v>8.5714285714285641</v>
      </c>
      <c r="Y69">
        <v>9</v>
      </c>
      <c r="Z69">
        <v>1549.7175999999999</v>
      </c>
      <c r="AA69">
        <f t="shared" si="0"/>
        <v>0.18664529481672743</v>
      </c>
      <c r="AB69">
        <f t="shared" si="1"/>
        <v>1644.7183379250021</v>
      </c>
      <c r="AC69">
        <f t="shared" si="2"/>
        <v>1668.4222903667264</v>
      </c>
      <c r="AD69">
        <f t="shared" si="3"/>
        <v>1758.1986771735724</v>
      </c>
      <c r="AE69">
        <f t="shared" si="4"/>
        <v>1807.0997444155548</v>
      </c>
      <c r="AF69">
        <f t="shared" si="5"/>
        <v>2051.7917259202845</v>
      </c>
      <c r="AG69">
        <f t="shared" si="6"/>
        <v>2221.6389442035065</v>
      </c>
      <c r="AH69">
        <f t="shared" si="7"/>
        <v>1892.9565800312496</v>
      </c>
    </row>
    <row r="70" spans="1:34" x14ac:dyDescent="0.25">
      <c r="A70">
        <v>61</v>
      </c>
      <c r="B70" t="s">
        <v>129</v>
      </c>
      <c r="C70" t="s">
        <v>125</v>
      </c>
      <c r="D70">
        <v>1549.7175999999999</v>
      </c>
      <c r="E70">
        <v>0</v>
      </c>
      <c r="F70">
        <v>0.33333333333333331</v>
      </c>
      <c r="G70">
        <v>0</v>
      </c>
      <c r="H70" s="6">
        <v>3.6666666666666599</v>
      </c>
      <c r="I70" s="6">
        <v>0.57142857142857095</v>
      </c>
      <c r="J70" s="6">
        <v>0</v>
      </c>
      <c r="K70" s="6">
        <v>0</v>
      </c>
      <c r="L70" s="6">
        <v>0</v>
      </c>
      <c r="M70">
        <v>0</v>
      </c>
      <c r="N70">
        <v>3</v>
      </c>
      <c r="O70">
        <v>0</v>
      </c>
      <c r="P70">
        <v>0</v>
      </c>
      <c r="Q70">
        <v>0</v>
      </c>
      <c r="R70">
        <v>0</v>
      </c>
      <c r="S70">
        <v>0</v>
      </c>
      <c r="U70">
        <v>1</v>
      </c>
      <c r="V70" s="5">
        <v>8.5714285714285641</v>
      </c>
      <c r="Y70">
        <v>9</v>
      </c>
      <c r="Z70">
        <v>1549.7175999999999</v>
      </c>
      <c r="AA70">
        <f t="shared" si="0"/>
        <v>0.18664529481672743</v>
      </c>
      <c r="AB70">
        <f t="shared" si="1"/>
        <v>1644.7183379250021</v>
      </c>
      <c r="AC70">
        <f t="shared" si="2"/>
        <v>1668.4222903667264</v>
      </c>
      <c r="AD70">
        <f t="shared" si="3"/>
        <v>1758.1986771735724</v>
      </c>
      <c r="AE70">
        <f t="shared" si="4"/>
        <v>1807.0997444155548</v>
      </c>
      <c r="AF70">
        <f t="shared" si="5"/>
        <v>2051.7917259202845</v>
      </c>
      <c r="AG70">
        <f t="shared" si="6"/>
        <v>2221.6389442035065</v>
      </c>
      <c r="AH70">
        <f t="shared" si="7"/>
        <v>1892.9565800312496</v>
      </c>
    </row>
    <row r="71" spans="1:34" x14ac:dyDescent="0.25">
      <c r="A71">
        <v>62</v>
      </c>
      <c r="B71" t="s">
        <v>130</v>
      </c>
      <c r="C71" t="s">
        <v>125</v>
      </c>
      <c r="D71">
        <v>1549.7175999999999</v>
      </c>
      <c r="E71">
        <v>0</v>
      </c>
      <c r="F71">
        <v>0.33333333333333331</v>
      </c>
      <c r="G71">
        <v>0</v>
      </c>
      <c r="H71" s="6">
        <v>3.6666666666666599</v>
      </c>
      <c r="I71" s="6">
        <v>0.57142857142857095</v>
      </c>
      <c r="J71" s="6">
        <v>0</v>
      </c>
      <c r="K71" s="6">
        <v>0</v>
      </c>
      <c r="L71" s="6">
        <v>0</v>
      </c>
      <c r="M71">
        <v>0</v>
      </c>
      <c r="N71">
        <v>3</v>
      </c>
      <c r="O71">
        <v>0</v>
      </c>
      <c r="P71">
        <v>0</v>
      </c>
      <c r="Q71">
        <v>0</v>
      </c>
      <c r="R71">
        <v>0</v>
      </c>
      <c r="S71">
        <v>0</v>
      </c>
      <c r="U71">
        <v>1</v>
      </c>
      <c r="V71" s="5">
        <v>8.5714285714285641</v>
      </c>
      <c r="Y71">
        <v>9</v>
      </c>
      <c r="Z71">
        <v>1549.7175999999999</v>
      </c>
      <c r="AA71">
        <f t="shared" si="0"/>
        <v>0.18664529481672743</v>
      </c>
      <c r="AB71">
        <f t="shared" si="1"/>
        <v>1644.7183379250021</v>
      </c>
      <c r="AC71">
        <f t="shared" si="2"/>
        <v>1668.4222903667264</v>
      </c>
      <c r="AD71">
        <f t="shared" si="3"/>
        <v>1758.1986771735724</v>
      </c>
      <c r="AE71">
        <f t="shared" si="4"/>
        <v>1807.0997444155548</v>
      </c>
      <c r="AF71">
        <f t="shared" si="5"/>
        <v>2051.7917259202845</v>
      </c>
      <c r="AG71">
        <f t="shared" si="6"/>
        <v>2221.6389442035065</v>
      </c>
      <c r="AH71">
        <f t="shared" si="7"/>
        <v>1892.9565800312496</v>
      </c>
    </row>
    <row r="72" spans="1:34" x14ac:dyDescent="0.25">
      <c r="A72">
        <v>63</v>
      </c>
      <c r="B72" t="s">
        <v>131</v>
      </c>
      <c r="C72" t="s">
        <v>125</v>
      </c>
      <c r="D72">
        <v>1549.7175999999999</v>
      </c>
      <c r="E72">
        <v>0</v>
      </c>
      <c r="F72">
        <v>0.33333333333333331</v>
      </c>
      <c r="G72">
        <v>0</v>
      </c>
      <c r="H72" s="6">
        <v>3.6666666666666599</v>
      </c>
      <c r="I72" s="6">
        <v>0.57142857142857095</v>
      </c>
      <c r="J72" s="6">
        <v>0</v>
      </c>
      <c r="K72" s="6">
        <v>0</v>
      </c>
      <c r="L72" s="6">
        <v>0</v>
      </c>
      <c r="M72">
        <v>0</v>
      </c>
      <c r="N72">
        <v>3</v>
      </c>
      <c r="O72">
        <v>0</v>
      </c>
      <c r="P72">
        <v>0</v>
      </c>
      <c r="Q72">
        <v>0</v>
      </c>
      <c r="R72">
        <v>0</v>
      </c>
      <c r="S72">
        <v>0</v>
      </c>
      <c r="U72">
        <v>1</v>
      </c>
      <c r="V72" s="5">
        <v>8.5714285714285641</v>
      </c>
      <c r="Y72">
        <v>9</v>
      </c>
      <c r="Z72">
        <v>1549.7175999999999</v>
      </c>
      <c r="AA72">
        <f t="shared" si="0"/>
        <v>0.18664529481672743</v>
      </c>
      <c r="AB72">
        <f t="shared" si="1"/>
        <v>1644.7183379250021</v>
      </c>
      <c r="AC72">
        <f t="shared" si="2"/>
        <v>1668.4222903667264</v>
      </c>
      <c r="AD72">
        <f t="shared" si="3"/>
        <v>1758.1986771735724</v>
      </c>
      <c r="AE72">
        <f t="shared" si="4"/>
        <v>1807.0997444155548</v>
      </c>
      <c r="AF72">
        <f t="shared" si="5"/>
        <v>2051.7917259202845</v>
      </c>
      <c r="AG72">
        <f t="shared" si="6"/>
        <v>2221.6389442035065</v>
      </c>
      <c r="AH72">
        <f t="shared" si="7"/>
        <v>1892.9565800312496</v>
      </c>
    </row>
    <row r="73" spans="1:34" x14ac:dyDescent="0.25">
      <c r="A73">
        <v>64</v>
      </c>
      <c r="B73" t="s">
        <v>132</v>
      </c>
      <c r="C73" t="s">
        <v>125</v>
      </c>
      <c r="D73">
        <v>1549.7175999999999</v>
      </c>
      <c r="E73">
        <v>0</v>
      </c>
      <c r="F73">
        <v>0.33333333333333331</v>
      </c>
      <c r="G73">
        <v>0</v>
      </c>
      <c r="H73" s="6">
        <v>3.6666666666666599</v>
      </c>
      <c r="I73" s="6">
        <v>0.57142857142857095</v>
      </c>
      <c r="J73" s="6">
        <v>0</v>
      </c>
      <c r="K73" s="6">
        <v>0</v>
      </c>
      <c r="L73" s="6">
        <v>0</v>
      </c>
      <c r="M73">
        <v>0</v>
      </c>
      <c r="N73">
        <v>3</v>
      </c>
      <c r="O73">
        <v>0</v>
      </c>
      <c r="P73">
        <v>0</v>
      </c>
      <c r="Q73">
        <v>0</v>
      </c>
      <c r="R73">
        <v>0</v>
      </c>
      <c r="S73">
        <v>0</v>
      </c>
      <c r="U73">
        <v>1</v>
      </c>
      <c r="V73" s="5">
        <v>8.5714285714285641</v>
      </c>
      <c r="Y73">
        <v>9</v>
      </c>
      <c r="Z73">
        <v>1549.7175999999999</v>
      </c>
      <c r="AA73">
        <f t="shared" si="0"/>
        <v>0.18664529481672743</v>
      </c>
      <c r="AB73">
        <f t="shared" si="1"/>
        <v>1644.7183379250021</v>
      </c>
      <c r="AC73">
        <f t="shared" si="2"/>
        <v>1668.4222903667264</v>
      </c>
      <c r="AD73">
        <f t="shared" si="3"/>
        <v>1758.1986771735724</v>
      </c>
      <c r="AE73">
        <f t="shared" si="4"/>
        <v>1807.0997444155548</v>
      </c>
      <c r="AF73">
        <f t="shared" si="5"/>
        <v>2051.7917259202845</v>
      </c>
      <c r="AG73">
        <f t="shared" si="6"/>
        <v>2221.6389442035065</v>
      </c>
      <c r="AH73">
        <f t="shared" si="7"/>
        <v>1892.9565800312496</v>
      </c>
    </row>
    <row r="74" spans="1:34" x14ac:dyDescent="0.25">
      <c r="A74">
        <v>65</v>
      </c>
      <c r="B74" t="s">
        <v>133</v>
      </c>
      <c r="C74" t="s">
        <v>125</v>
      </c>
      <c r="D74">
        <v>1549.7175999999999</v>
      </c>
      <c r="E74">
        <v>0</v>
      </c>
      <c r="F74">
        <v>0.33333333333333331</v>
      </c>
      <c r="G74">
        <v>0</v>
      </c>
      <c r="H74" s="6">
        <v>3.6666666666666599</v>
      </c>
      <c r="I74" s="6">
        <v>0.57142857142857095</v>
      </c>
      <c r="J74" s="6">
        <v>0</v>
      </c>
      <c r="K74" s="6">
        <v>0</v>
      </c>
      <c r="L74" s="6">
        <v>0</v>
      </c>
      <c r="M74">
        <v>0</v>
      </c>
      <c r="N74">
        <v>3</v>
      </c>
      <c r="O74">
        <v>0</v>
      </c>
      <c r="P74">
        <v>0</v>
      </c>
      <c r="Q74">
        <v>0</v>
      </c>
      <c r="R74">
        <v>0</v>
      </c>
      <c r="S74">
        <v>0</v>
      </c>
      <c r="U74">
        <v>1</v>
      </c>
      <c r="V74" s="5">
        <v>8.5714285714285641</v>
      </c>
      <c r="Y74">
        <v>9</v>
      </c>
      <c r="Z74">
        <v>1549.7175999999999</v>
      </c>
      <c r="AA74">
        <f t="shared" si="0"/>
        <v>0.18664529481672743</v>
      </c>
      <c r="AB74">
        <f t="shared" si="1"/>
        <v>1644.7183379250021</v>
      </c>
      <c r="AC74">
        <f t="shared" si="2"/>
        <v>1668.4222903667264</v>
      </c>
      <c r="AD74">
        <f t="shared" si="3"/>
        <v>1758.1986771735724</v>
      </c>
      <c r="AE74">
        <f t="shared" si="4"/>
        <v>1807.0997444155548</v>
      </c>
      <c r="AF74">
        <f t="shared" si="5"/>
        <v>2051.7917259202845</v>
      </c>
      <c r="AG74">
        <f t="shared" si="6"/>
        <v>2221.6389442035065</v>
      </c>
      <c r="AH74">
        <f t="shared" si="7"/>
        <v>1892.9565800312496</v>
      </c>
    </row>
    <row r="75" spans="1:34" x14ac:dyDescent="0.25">
      <c r="A75">
        <v>66</v>
      </c>
      <c r="B75" t="s">
        <v>134</v>
      </c>
      <c r="C75" t="s">
        <v>125</v>
      </c>
      <c r="D75">
        <v>1549.7175999999999</v>
      </c>
      <c r="E75">
        <v>0</v>
      </c>
      <c r="F75">
        <v>0.33333333333333331</v>
      </c>
      <c r="G75">
        <v>0</v>
      </c>
      <c r="H75" s="6">
        <v>3.6666666666666599</v>
      </c>
      <c r="I75" s="6">
        <v>0.57142857142857095</v>
      </c>
      <c r="J75" s="6">
        <v>0</v>
      </c>
      <c r="K75" s="6">
        <v>0</v>
      </c>
      <c r="L75" s="6">
        <v>0</v>
      </c>
      <c r="M75">
        <v>0</v>
      </c>
      <c r="N75">
        <v>3</v>
      </c>
      <c r="O75">
        <v>0</v>
      </c>
      <c r="P75">
        <v>0</v>
      </c>
      <c r="Q75">
        <v>0</v>
      </c>
      <c r="R75">
        <v>0</v>
      </c>
      <c r="S75">
        <v>0</v>
      </c>
      <c r="U75">
        <v>1</v>
      </c>
      <c r="V75" s="5">
        <v>8.5714285714285641</v>
      </c>
      <c r="Y75">
        <v>9</v>
      </c>
      <c r="Z75">
        <v>1549.7175999999999</v>
      </c>
      <c r="AA75">
        <f t="shared" ref="AA75:AA105" si="8">Z75/$AB$4</f>
        <v>0.18664529481672743</v>
      </c>
      <c r="AB75">
        <f t="shared" ref="AB75:AC105" si="9">AA75*AB$7</f>
        <v>1644.7183379250021</v>
      </c>
      <c r="AC75">
        <f t="shared" ref="AC75:AC105" si="10">AA75*AC$7</f>
        <v>1668.4222903667264</v>
      </c>
      <c r="AD75">
        <f t="shared" ref="AD75:AD105" si="11">AA75*AD$7</f>
        <v>1758.1986771735724</v>
      </c>
      <c r="AE75">
        <f t="shared" ref="AE75:AE105" si="12">AA75*AE$7</f>
        <v>1807.0997444155548</v>
      </c>
      <c r="AF75">
        <f t="shared" ref="AF75:AF105" si="13">AA75*AF$7</f>
        <v>2051.7917259202845</v>
      </c>
      <c r="AG75">
        <f t="shared" ref="AG75:AG105" si="14">AA75*AG$7</f>
        <v>2221.6389442035065</v>
      </c>
      <c r="AH75">
        <f t="shared" ref="AH75:AH105" si="15">AA75*AH$7</f>
        <v>1892.9565800312496</v>
      </c>
    </row>
    <row r="76" spans="1:34" x14ac:dyDescent="0.25">
      <c r="A76">
        <v>67</v>
      </c>
      <c r="B76" t="s">
        <v>135</v>
      </c>
      <c r="C76" t="s">
        <v>125</v>
      </c>
      <c r="D76">
        <v>1549.7175999999999</v>
      </c>
      <c r="E76">
        <v>0</v>
      </c>
      <c r="F76">
        <v>0.33333333333333331</v>
      </c>
      <c r="G76">
        <v>0</v>
      </c>
      <c r="H76" s="6">
        <v>3.6666666666666599</v>
      </c>
      <c r="I76" s="6">
        <v>0.57142857142857095</v>
      </c>
      <c r="J76" s="6">
        <v>0</v>
      </c>
      <c r="K76" s="6">
        <v>0</v>
      </c>
      <c r="L76" s="6">
        <v>0</v>
      </c>
      <c r="M76">
        <v>0</v>
      </c>
      <c r="N76">
        <v>3</v>
      </c>
      <c r="O76">
        <v>0</v>
      </c>
      <c r="P76">
        <v>0</v>
      </c>
      <c r="Q76">
        <v>0</v>
      </c>
      <c r="R76">
        <v>0</v>
      </c>
      <c r="S76">
        <v>0</v>
      </c>
      <c r="U76">
        <v>1</v>
      </c>
      <c r="V76" s="5">
        <v>8.5714285714285641</v>
      </c>
      <c r="Y76">
        <v>9</v>
      </c>
      <c r="Z76">
        <v>1549.7175999999999</v>
      </c>
      <c r="AA76">
        <f t="shared" si="8"/>
        <v>0.18664529481672743</v>
      </c>
      <c r="AB76">
        <f t="shared" si="9"/>
        <v>1644.7183379250021</v>
      </c>
      <c r="AC76">
        <f t="shared" si="10"/>
        <v>1668.4222903667264</v>
      </c>
      <c r="AD76">
        <f t="shared" si="11"/>
        <v>1758.1986771735724</v>
      </c>
      <c r="AE76">
        <f t="shared" si="12"/>
        <v>1807.0997444155548</v>
      </c>
      <c r="AF76">
        <f t="shared" si="13"/>
        <v>2051.7917259202845</v>
      </c>
      <c r="AG76">
        <f t="shared" si="14"/>
        <v>2221.6389442035065</v>
      </c>
      <c r="AH76">
        <f t="shared" si="15"/>
        <v>1892.9565800312496</v>
      </c>
    </row>
    <row r="77" spans="1:34" x14ac:dyDescent="0.25">
      <c r="A77">
        <v>68</v>
      </c>
      <c r="B77" t="s">
        <v>136</v>
      </c>
      <c r="C77" t="s">
        <v>125</v>
      </c>
      <c r="D77">
        <v>1549.7175999999999</v>
      </c>
      <c r="E77">
        <v>0</v>
      </c>
      <c r="F77">
        <v>0.33333333333333331</v>
      </c>
      <c r="G77">
        <v>0</v>
      </c>
      <c r="H77" s="6">
        <v>3.6666666666666599</v>
      </c>
      <c r="I77" s="6">
        <v>0.57142857142857095</v>
      </c>
      <c r="J77" s="6">
        <v>0</v>
      </c>
      <c r="K77" s="6">
        <v>0</v>
      </c>
      <c r="L77" s="6">
        <v>0</v>
      </c>
      <c r="M77">
        <v>0</v>
      </c>
      <c r="N77">
        <v>3</v>
      </c>
      <c r="O77">
        <v>0</v>
      </c>
      <c r="P77">
        <v>0</v>
      </c>
      <c r="Q77">
        <v>0</v>
      </c>
      <c r="R77">
        <v>0</v>
      </c>
      <c r="S77">
        <v>0</v>
      </c>
      <c r="U77">
        <v>1</v>
      </c>
      <c r="V77" s="5">
        <v>8.5714285714285641</v>
      </c>
      <c r="Y77">
        <v>9</v>
      </c>
      <c r="Z77">
        <v>1549.7175999999999</v>
      </c>
      <c r="AA77">
        <f t="shared" si="8"/>
        <v>0.18664529481672743</v>
      </c>
      <c r="AB77">
        <f t="shared" si="9"/>
        <v>1644.7183379250021</v>
      </c>
      <c r="AC77">
        <f t="shared" si="10"/>
        <v>1668.4222903667264</v>
      </c>
      <c r="AD77">
        <f t="shared" si="11"/>
        <v>1758.1986771735724</v>
      </c>
      <c r="AE77">
        <f t="shared" si="12"/>
        <v>1807.0997444155548</v>
      </c>
      <c r="AF77">
        <f t="shared" si="13"/>
        <v>2051.7917259202845</v>
      </c>
      <c r="AG77">
        <f t="shared" si="14"/>
        <v>2221.6389442035065</v>
      </c>
      <c r="AH77">
        <f t="shared" si="15"/>
        <v>1892.9565800312496</v>
      </c>
    </row>
    <row r="78" spans="1:34" x14ac:dyDescent="0.25">
      <c r="A78">
        <v>69</v>
      </c>
      <c r="B78" t="s">
        <v>137</v>
      </c>
      <c r="C78" t="s">
        <v>138</v>
      </c>
      <c r="D78">
        <v>841.53859999999895</v>
      </c>
      <c r="E78">
        <v>0</v>
      </c>
      <c r="F78">
        <v>0</v>
      </c>
      <c r="G78">
        <v>0.42857142857142799</v>
      </c>
      <c r="H78">
        <v>0.78571428571428503</v>
      </c>
      <c r="I78" s="6">
        <v>0.57142857142857095</v>
      </c>
      <c r="J78" s="6">
        <v>0</v>
      </c>
      <c r="K78" s="6">
        <v>0</v>
      </c>
      <c r="L78" s="6">
        <v>0</v>
      </c>
      <c r="M78">
        <v>0</v>
      </c>
      <c r="N78">
        <v>0.42857142857142799</v>
      </c>
      <c r="O78">
        <v>0</v>
      </c>
      <c r="P78">
        <v>0.14285714285714199</v>
      </c>
      <c r="Q78">
        <v>0</v>
      </c>
      <c r="R78">
        <v>0</v>
      </c>
      <c r="S78">
        <v>0.57142857142857095</v>
      </c>
      <c r="U78">
        <v>0</v>
      </c>
      <c r="V78" s="5">
        <v>2.9285714285714253</v>
      </c>
      <c r="Y78">
        <v>2.9285714285714199</v>
      </c>
      <c r="Z78">
        <v>841.53859999999895</v>
      </c>
      <c r="AA78">
        <f t="shared" si="8"/>
        <v>0.10135344665160663</v>
      </c>
      <c r="AB78">
        <f t="shared" si="9"/>
        <v>893.12657189395759</v>
      </c>
      <c r="AC78">
        <f t="shared" si="10"/>
        <v>905.99845961871165</v>
      </c>
      <c r="AD78">
        <f t="shared" si="11"/>
        <v>954.7494674581344</v>
      </c>
      <c r="AE78">
        <f t="shared" si="12"/>
        <v>981.30407048085544</v>
      </c>
      <c r="AF78">
        <f t="shared" si="13"/>
        <v>1114.1784390411117</v>
      </c>
      <c r="AG78">
        <f t="shared" si="14"/>
        <v>1206.4100754940737</v>
      </c>
      <c r="AH78">
        <f t="shared" si="15"/>
        <v>1027.9266559405944</v>
      </c>
    </row>
    <row r="79" spans="1:34" x14ac:dyDescent="0.25">
      <c r="A79">
        <v>70</v>
      </c>
      <c r="B79" t="s">
        <v>139</v>
      </c>
      <c r="C79" t="s">
        <v>138</v>
      </c>
      <c r="D79">
        <v>841.53859999999895</v>
      </c>
      <c r="E79">
        <v>0</v>
      </c>
      <c r="F79">
        <v>0</v>
      </c>
      <c r="G79">
        <v>0.42857142857142799</v>
      </c>
      <c r="H79">
        <v>0.78571428571428503</v>
      </c>
      <c r="I79" s="6">
        <v>0.57142857142857095</v>
      </c>
      <c r="J79" s="6">
        <v>0</v>
      </c>
      <c r="K79" s="6">
        <v>0</v>
      </c>
      <c r="L79" s="6">
        <v>0</v>
      </c>
      <c r="M79">
        <v>0</v>
      </c>
      <c r="N79">
        <v>0.42857142857142799</v>
      </c>
      <c r="O79">
        <v>0</v>
      </c>
      <c r="P79">
        <v>0.14285714285714199</v>
      </c>
      <c r="Q79">
        <v>0</v>
      </c>
      <c r="R79">
        <v>0</v>
      </c>
      <c r="S79">
        <v>0.57142857142857095</v>
      </c>
      <c r="U79">
        <v>0</v>
      </c>
      <c r="V79" s="5">
        <v>2.9285714285714253</v>
      </c>
      <c r="Y79">
        <v>2.9285714285714199</v>
      </c>
      <c r="Z79">
        <v>841.53859999999895</v>
      </c>
      <c r="AA79">
        <f t="shared" si="8"/>
        <v>0.10135344665160663</v>
      </c>
      <c r="AB79">
        <f t="shared" si="9"/>
        <v>893.12657189395759</v>
      </c>
      <c r="AC79">
        <f t="shared" si="10"/>
        <v>905.99845961871165</v>
      </c>
      <c r="AD79">
        <f t="shared" si="11"/>
        <v>954.7494674581344</v>
      </c>
      <c r="AE79">
        <f t="shared" si="12"/>
        <v>981.30407048085544</v>
      </c>
      <c r="AF79">
        <f t="shared" si="13"/>
        <v>1114.1784390411117</v>
      </c>
      <c r="AG79">
        <f t="shared" si="14"/>
        <v>1206.4100754940737</v>
      </c>
      <c r="AH79">
        <f t="shared" si="15"/>
        <v>1027.9266559405944</v>
      </c>
    </row>
    <row r="80" spans="1:34" x14ac:dyDescent="0.25">
      <c r="A80">
        <v>71</v>
      </c>
      <c r="B80" t="s">
        <v>140</v>
      </c>
      <c r="C80" t="s">
        <v>138</v>
      </c>
      <c r="D80">
        <v>841.53859999999895</v>
      </c>
      <c r="E80">
        <v>0</v>
      </c>
      <c r="F80">
        <v>0</v>
      </c>
      <c r="G80">
        <v>0.42857142857142799</v>
      </c>
      <c r="H80">
        <v>0.78571428571428503</v>
      </c>
      <c r="I80" s="6">
        <v>0.57142857142857095</v>
      </c>
      <c r="J80" s="6">
        <v>0</v>
      </c>
      <c r="K80" s="6">
        <v>0</v>
      </c>
      <c r="L80" s="6">
        <v>0</v>
      </c>
      <c r="M80">
        <v>0</v>
      </c>
      <c r="N80">
        <v>0.42857142857142799</v>
      </c>
      <c r="O80">
        <v>0</v>
      </c>
      <c r="P80">
        <v>0.14285714285714199</v>
      </c>
      <c r="Q80">
        <v>0</v>
      </c>
      <c r="R80">
        <v>0</v>
      </c>
      <c r="S80">
        <v>0.57142857142857095</v>
      </c>
      <c r="U80">
        <v>0</v>
      </c>
      <c r="V80" s="5">
        <v>2.9285714285714253</v>
      </c>
      <c r="Y80">
        <v>2.9285714285714199</v>
      </c>
      <c r="Z80">
        <v>841.53859999999895</v>
      </c>
      <c r="AA80">
        <f t="shared" si="8"/>
        <v>0.10135344665160663</v>
      </c>
      <c r="AB80">
        <f t="shared" si="9"/>
        <v>893.12657189395759</v>
      </c>
      <c r="AC80">
        <f t="shared" si="10"/>
        <v>905.99845961871165</v>
      </c>
      <c r="AD80">
        <f t="shared" si="11"/>
        <v>954.7494674581344</v>
      </c>
      <c r="AE80">
        <f t="shared" si="12"/>
        <v>981.30407048085544</v>
      </c>
      <c r="AF80">
        <f t="shared" si="13"/>
        <v>1114.1784390411117</v>
      </c>
      <c r="AG80">
        <f t="shared" si="14"/>
        <v>1206.4100754940737</v>
      </c>
      <c r="AH80">
        <f t="shared" si="15"/>
        <v>1027.9266559405944</v>
      </c>
    </row>
    <row r="81" spans="1:34" x14ac:dyDescent="0.25">
      <c r="A81">
        <v>72</v>
      </c>
      <c r="B81" t="s">
        <v>141</v>
      </c>
      <c r="C81" t="s">
        <v>138</v>
      </c>
      <c r="D81">
        <v>841.53859999999895</v>
      </c>
      <c r="E81">
        <v>0</v>
      </c>
      <c r="F81">
        <v>0</v>
      </c>
      <c r="G81">
        <v>0.42857142857142799</v>
      </c>
      <c r="H81">
        <v>0.78571428571428503</v>
      </c>
      <c r="I81" s="6">
        <v>0.57142857142857095</v>
      </c>
      <c r="J81" s="6">
        <v>0</v>
      </c>
      <c r="K81" s="6">
        <v>0</v>
      </c>
      <c r="L81" s="6">
        <v>0</v>
      </c>
      <c r="M81">
        <v>0</v>
      </c>
      <c r="N81">
        <v>0.42857142857142799</v>
      </c>
      <c r="O81">
        <v>0</v>
      </c>
      <c r="P81">
        <v>0.14285714285714199</v>
      </c>
      <c r="Q81">
        <v>0</v>
      </c>
      <c r="R81">
        <v>0</v>
      </c>
      <c r="S81">
        <v>0.57142857142857095</v>
      </c>
      <c r="U81">
        <v>0</v>
      </c>
      <c r="V81" s="5">
        <v>2.9285714285714253</v>
      </c>
      <c r="Y81">
        <v>2.9285714285714199</v>
      </c>
      <c r="Z81">
        <v>841.53859999999895</v>
      </c>
      <c r="AA81">
        <f t="shared" si="8"/>
        <v>0.10135344665160663</v>
      </c>
      <c r="AB81">
        <f t="shared" si="9"/>
        <v>893.12657189395759</v>
      </c>
      <c r="AC81">
        <f t="shared" si="10"/>
        <v>905.99845961871165</v>
      </c>
      <c r="AD81">
        <f t="shared" si="11"/>
        <v>954.7494674581344</v>
      </c>
      <c r="AE81">
        <f t="shared" si="12"/>
        <v>981.30407048085544</v>
      </c>
      <c r="AF81">
        <f t="shared" si="13"/>
        <v>1114.1784390411117</v>
      </c>
      <c r="AG81">
        <f t="shared" si="14"/>
        <v>1206.4100754940737</v>
      </c>
      <c r="AH81">
        <f t="shared" si="15"/>
        <v>1027.9266559405944</v>
      </c>
    </row>
    <row r="82" spans="1:34" x14ac:dyDescent="0.25">
      <c r="A82">
        <v>73</v>
      </c>
      <c r="B82" t="s">
        <v>142</v>
      </c>
      <c r="C82" t="s">
        <v>138</v>
      </c>
      <c r="D82">
        <v>841.53859999999895</v>
      </c>
      <c r="E82">
        <v>0</v>
      </c>
      <c r="F82">
        <v>0</v>
      </c>
      <c r="G82">
        <v>0.42857142857142799</v>
      </c>
      <c r="H82">
        <v>0.78571428571428503</v>
      </c>
      <c r="I82" s="6">
        <v>0.57142857142857095</v>
      </c>
      <c r="J82" s="6">
        <v>0</v>
      </c>
      <c r="K82" s="6">
        <v>0</v>
      </c>
      <c r="L82" s="6">
        <v>0</v>
      </c>
      <c r="M82">
        <v>0</v>
      </c>
      <c r="N82">
        <v>0.42857142857142799</v>
      </c>
      <c r="O82">
        <v>0</v>
      </c>
      <c r="P82">
        <v>0.14285714285714199</v>
      </c>
      <c r="Q82">
        <v>0</v>
      </c>
      <c r="R82">
        <v>0</v>
      </c>
      <c r="S82">
        <v>0.57142857142857095</v>
      </c>
      <c r="U82">
        <v>0</v>
      </c>
      <c r="V82" s="5">
        <v>2.9285714285714253</v>
      </c>
      <c r="Y82">
        <v>2.9285714285714199</v>
      </c>
      <c r="Z82">
        <v>841.53859999999895</v>
      </c>
      <c r="AA82">
        <f t="shared" si="8"/>
        <v>0.10135344665160663</v>
      </c>
      <c r="AB82">
        <f t="shared" si="9"/>
        <v>893.12657189395759</v>
      </c>
      <c r="AC82">
        <f t="shared" si="10"/>
        <v>905.99845961871165</v>
      </c>
      <c r="AD82">
        <f t="shared" si="11"/>
        <v>954.7494674581344</v>
      </c>
      <c r="AE82">
        <f t="shared" si="12"/>
        <v>981.30407048085544</v>
      </c>
      <c r="AF82">
        <f t="shared" si="13"/>
        <v>1114.1784390411117</v>
      </c>
      <c r="AG82">
        <f t="shared" si="14"/>
        <v>1206.4100754940737</v>
      </c>
      <c r="AH82">
        <f t="shared" si="15"/>
        <v>1027.9266559405944</v>
      </c>
    </row>
    <row r="83" spans="1:34" x14ac:dyDescent="0.25">
      <c r="A83">
        <v>74</v>
      </c>
      <c r="B83" t="s">
        <v>143</v>
      </c>
      <c r="C83" t="s">
        <v>138</v>
      </c>
      <c r="D83">
        <v>841.53859999999895</v>
      </c>
      <c r="E83">
        <v>0</v>
      </c>
      <c r="F83">
        <v>0</v>
      </c>
      <c r="G83">
        <v>0.42857142857142799</v>
      </c>
      <c r="H83">
        <v>0.78571428571428503</v>
      </c>
      <c r="I83" s="6">
        <v>0.57142857142857095</v>
      </c>
      <c r="J83" s="6">
        <v>0</v>
      </c>
      <c r="K83" s="6">
        <v>0</v>
      </c>
      <c r="L83" s="6">
        <v>0</v>
      </c>
      <c r="M83">
        <v>0</v>
      </c>
      <c r="N83">
        <v>0.42857142857142799</v>
      </c>
      <c r="O83">
        <v>0</v>
      </c>
      <c r="P83">
        <v>0.14285714285714199</v>
      </c>
      <c r="Q83">
        <v>0</v>
      </c>
      <c r="R83">
        <v>0</v>
      </c>
      <c r="S83">
        <v>0.57142857142857095</v>
      </c>
      <c r="U83">
        <v>0</v>
      </c>
      <c r="V83" s="5">
        <v>2.9285714285714253</v>
      </c>
      <c r="Y83">
        <v>2.9285714285714199</v>
      </c>
      <c r="Z83">
        <v>841.53859999999895</v>
      </c>
      <c r="AA83">
        <f t="shared" si="8"/>
        <v>0.10135344665160663</v>
      </c>
      <c r="AB83">
        <f t="shared" si="9"/>
        <v>893.12657189395759</v>
      </c>
      <c r="AC83">
        <f t="shared" si="10"/>
        <v>905.99845961871165</v>
      </c>
      <c r="AD83">
        <f t="shared" si="11"/>
        <v>954.7494674581344</v>
      </c>
      <c r="AE83">
        <f t="shared" si="12"/>
        <v>981.30407048085544</v>
      </c>
      <c r="AF83">
        <f t="shared" si="13"/>
        <v>1114.1784390411117</v>
      </c>
      <c r="AG83">
        <f t="shared" si="14"/>
        <v>1206.4100754940737</v>
      </c>
      <c r="AH83">
        <f t="shared" si="15"/>
        <v>1027.9266559405944</v>
      </c>
    </row>
    <row r="84" spans="1:34" x14ac:dyDescent="0.25">
      <c r="A84">
        <v>75</v>
      </c>
      <c r="B84" t="s">
        <v>144</v>
      </c>
      <c r="C84" t="s">
        <v>138</v>
      </c>
      <c r="D84">
        <v>841.53859999999895</v>
      </c>
      <c r="E84">
        <v>0</v>
      </c>
      <c r="F84">
        <v>0</v>
      </c>
      <c r="G84">
        <v>0.42857142857142799</v>
      </c>
      <c r="H84">
        <v>0.78571428571428503</v>
      </c>
      <c r="I84" s="6">
        <v>0.57142857142857095</v>
      </c>
      <c r="J84" s="6">
        <v>0</v>
      </c>
      <c r="K84" s="6">
        <v>0</v>
      </c>
      <c r="L84" s="6">
        <v>0</v>
      </c>
      <c r="M84">
        <v>0</v>
      </c>
      <c r="N84">
        <v>0.42857142857142799</v>
      </c>
      <c r="O84">
        <v>0</v>
      </c>
      <c r="P84">
        <v>0.14285714285714199</v>
      </c>
      <c r="Q84">
        <v>0</v>
      </c>
      <c r="R84">
        <v>0</v>
      </c>
      <c r="S84">
        <v>0.57142857142857095</v>
      </c>
      <c r="U84">
        <v>0</v>
      </c>
      <c r="V84" s="5">
        <v>2.9285714285714253</v>
      </c>
      <c r="Y84">
        <v>2.9285714285714199</v>
      </c>
      <c r="Z84">
        <v>841.53859999999895</v>
      </c>
      <c r="AA84">
        <f t="shared" si="8"/>
        <v>0.10135344665160663</v>
      </c>
      <c r="AB84">
        <f t="shared" si="9"/>
        <v>893.12657189395759</v>
      </c>
      <c r="AC84">
        <f t="shared" si="10"/>
        <v>905.99845961871165</v>
      </c>
      <c r="AD84">
        <f t="shared" si="11"/>
        <v>954.7494674581344</v>
      </c>
      <c r="AE84">
        <f t="shared" si="12"/>
        <v>981.30407048085544</v>
      </c>
      <c r="AF84">
        <f t="shared" si="13"/>
        <v>1114.1784390411117</v>
      </c>
      <c r="AG84">
        <f t="shared" si="14"/>
        <v>1206.4100754940737</v>
      </c>
      <c r="AH84">
        <f t="shared" si="15"/>
        <v>1027.9266559405944</v>
      </c>
    </row>
    <row r="85" spans="1:34" x14ac:dyDescent="0.25">
      <c r="A85">
        <v>76</v>
      </c>
      <c r="B85" t="s">
        <v>145</v>
      </c>
      <c r="C85" t="s">
        <v>138</v>
      </c>
      <c r="D85">
        <v>841.53859999999895</v>
      </c>
      <c r="E85">
        <v>0</v>
      </c>
      <c r="F85">
        <v>0</v>
      </c>
      <c r="G85">
        <v>0.42857142857142799</v>
      </c>
      <c r="H85">
        <v>0.78571428571428503</v>
      </c>
      <c r="I85" s="6">
        <v>0.57142857142857095</v>
      </c>
      <c r="J85" s="6">
        <v>0</v>
      </c>
      <c r="K85" s="6">
        <v>0</v>
      </c>
      <c r="L85" s="6">
        <v>0</v>
      </c>
      <c r="M85">
        <v>0</v>
      </c>
      <c r="N85">
        <v>0.42857142857142799</v>
      </c>
      <c r="O85">
        <v>0</v>
      </c>
      <c r="P85">
        <v>0.14285714285714199</v>
      </c>
      <c r="Q85">
        <v>0</v>
      </c>
      <c r="R85">
        <v>0</v>
      </c>
      <c r="S85">
        <v>0.57142857142857095</v>
      </c>
      <c r="U85">
        <v>0</v>
      </c>
      <c r="V85" s="5">
        <v>2.9285714285714253</v>
      </c>
      <c r="Y85">
        <v>2.9285714285714199</v>
      </c>
      <c r="Z85">
        <v>841.53859999999895</v>
      </c>
      <c r="AA85">
        <f t="shared" si="8"/>
        <v>0.10135344665160663</v>
      </c>
      <c r="AB85">
        <f t="shared" si="9"/>
        <v>893.12657189395759</v>
      </c>
      <c r="AC85">
        <f t="shared" si="10"/>
        <v>905.99845961871165</v>
      </c>
      <c r="AD85">
        <f t="shared" si="11"/>
        <v>954.7494674581344</v>
      </c>
      <c r="AE85">
        <f t="shared" si="12"/>
        <v>981.30407048085544</v>
      </c>
      <c r="AF85">
        <f t="shared" si="13"/>
        <v>1114.1784390411117</v>
      </c>
      <c r="AG85">
        <f t="shared" si="14"/>
        <v>1206.4100754940737</v>
      </c>
      <c r="AH85">
        <f t="shared" si="15"/>
        <v>1027.9266559405944</v>
      </c>
    </row>
    <row r="86" spans="1:34" x14ac:dyDescent="0.25">
      <c r="A86">
        <v>77</v>
      </c>
      <c r="B86" t="s">
        <v>146</v>
      </c>
      <c r="C86" t="s">
        <v>138</v>
      </c>
      <c r="D86">
        <v>841.53859999999895</v>
      </c>
      <c r="E86">
        <v>0</v>
      </c>
      <c r="F86">
        <v>0</v>
      </c>
      <c r="G86">
        <v>0.42857142857142799</v>
      </c>
      <c r="H86">
        <v>0.78571428571428503</v>
      </c>
      <c r="I86" s="6">
        <v>0.57142857142857095</v>
      </c>
      <c r="J86" s="6">
        <v>0</v>
      </c>
      <c r="K86" s="6">
        <v>0</v>
      </c>
      <c r="L86" s="6">
        <v>0</v>
      </c>
      <c r="M86">
        <v>0</v>
      </c>
      <c r="N86">
        <v>0.42857142857142799</v>
      </c>
      <c r="O86">
        <v>0</v>
      </c>
      <c r="P86">
        <v>0.14285714285714199</v>
      </c>
      <c r="Q86">
        <v>0</v>
      </c>
      <c r="R86">
        <v>0</v>
      </c>
      <c r="S86">
        <v>0.57142857142857095</v>
      </c>
      <c r="U86">
        <v>0</v>
      </c>
      <c r="V86" s="5">
        <v>2.9285714285714253</v>
      </c>
      <c r="Y86">
        <v>2.9285714285714199</v>
      </c>
      <c r="Z86">
        <v>841.53859999999895</v>
      </c>
      <c r="AA86">
        <f t="shared" si="8"/>
        <v>0.10135344665160663</v>
      </c>
      <c r="AB86">
        <f t="shared" si="9"/>
        <v>893.12657189395759</v>
      </c>
      <c r="AC86">
        <f t="shared" si="10"/>
        <v>905.99845961871165</v>
      </c>
      <c r="AD86">
        <f t="shared" si="11"/>
        <v>954.7494674581344</v>
      </c>
      <c r="AE86">
        <f t="shared" si="12"/>
        <v>981.30407048085544</v>
      </c>
      <c r="AF86">
        <f t="shared" si="13"/>
        <v>1114.1784390411117</v>
      </c>
      <c r="AG86">
        <f t="shared" si="14"/>
        <v>1206.4100754940737</v>
      </c>
      <c r="AH86">
        <f t="shared" si="15"/>
        <v>1027.9266559405944</v>
      </c>
    </row>
    <row r="87" spans="1:34" x14ac:dyDescent="0.25">
      <c r="A87">
        <v>78</v>
      </c>
      <c r="B87" t="s">
        <v>147</v>
      </c>
      <c r="C87" t="s">
        <v>138</v>
      </c>
      <c r="D87">
        <v>841.53859999999895</v>
      </c>
      <c r="E87">
        <v>0</v>
      </c>
      <c r="F87">
        <v>0</v>
      </c>
      <c r="G87">
        <v>0.42857142857142799</v>
      </c>
      <c r="H87">
        <v>0.78571428571428503</v>
      </c>
      <c r="I87" s="6">
        <v>0.57142857142857095</v>
      </c>
      <c r="J87" s="6">
        <v>0</v>
      </c>
      <c r="K87" s="6">
        <v>0</v>
      </c>
      <c r="L87" s="6">
        <v>0</v>
      </c>
      <c r="M87">
        <v>0</v>
      </c>
      <c r="N87">
        <v>0.42857142857142799</v>
      </c>
      <c r="O87">
        <v>0</v>
      </c>
      <c r="P87">
        <v>0.14285714285714199</v>
      </c>
      <c r="Q87">
        <v>0</v>
      </c>
      <c r="R87">
        <v>0</v>
      </c>
      <c r="S87">
        <v>0.57142857142857095</v>
      </c>
      <c r="U87">
        <v>0</v>
      </c>
      <c r="V87" s="5">
        <v>2.9285714285714253</v>
      </c>
      <c r="Y87">
        <v>2.9285714285714199</v>
      </c>
      <c r="Z87">
        <v>841.53859999999895</v>
      </c>
      <c r="AA87">
        <f t="shared" si="8"/>
        <v>0.10135344665160663</v>
      </c>
      <c r="AB87">
        <f t="shared" si="9"/>
        <v>893.12657189395759</v>
      </c>
      <c r="AC87">
        <f t="shared" si="10"/>
        <v>905.99845961871165</v>
      </c>
      <c r="AD87">
        <f t="shared" si="11"/>
        <v>954.7494674581344</v>
      </c>
      <c r="AE87">
        <f t="shared" si="12"/>
        <v>981.30407048085544</v>
      </c>
      <c r="AF87">
        <f t="shared" si="13"/>
        <v>1114.1784390411117</v>
      </c>
      <c r="AG87">
        <f t="shared" si="14"/>
        <v>1206.4100754940737</v>
      </c>
      <c r="AH87">
        <f t="shared" si="15"/>
        <v>1027.9266559405944</v>
      </c>
    </row>
    <row r="88" spans="1:34" x14ac:dyDescent="0.25">
      <c r="A88">
        <v>79</v>
      </c>
      <c r="B88" t="s">
        <v>148</v>
      </c>
      <c r="C88" t="s">
        <v>138</v>
      </c>
      <c r="D88">
        <v>841.53859999999895</v>
      </c>
      <c r="E88">
        <v>0</v>
      </c>
      <c r="F88">
        <v>0</v>
      </c>
      <c r="G88">
        <v>0.42857142857142799</v>
      </c>
      <c r="H88">
        <v>0.78571428571428503</v>
      </c>
      <c r="I88" s="6">
        <v>0.57142857142857095</v>
      </c>
      <c r="J88" s="6">
        <v>0</v>
      </c>
      <c r="K88" s="6">
        <v>0</v>
      </c>
      <c r="L88" s="6">
        <v>0</v>
      </c>
      <c r="M88">
        <v>0</v>
      </c>
      <c r="N88">
        <v>0.42857142857142799</v>
      </c>
      <c r="O88">
        <v>0</v>
      </c>
      <c r="P88">
        <v>0.14285714285714199</v>
      </c>
      <c r="Q88">
        <v>0</v>
      </c>
      <c r="R88">
        <v>0</v>
      </c>
      <c r="S88">
        <v>0.57142857142857095</v>
      </c>
      <c r="U88">
        <v>0</v>
      </c>
      <c r="V88" s="5">
        <v>2.9285714285714253</v>
      </c>
      <c r="Y88">
        <v>2.9285714285714199</v>
      </c>
      <c r="Z88">
        <v>841.53859999999895</v>
      </c>
      <c r="AA88">
        <f t="shared" si="8"/>
        <v>0.10135344665160663</v>
      </c>
      <c r="AB88">
        <f t="shared" si="9"/>
        <v>893.12657189395759</v>
      </c>
      <c r="AC88">
        <f t="shared" si="10"/>
        <v>905.99845961871165</v>
      </c>
      <c r="AD88">
        <f t="shared" si="11"/>
        <v>954.7494674581344</v>
      </c>
      <c r="AE88">
        <f t="shared" si="12"/>
        <v>981.30407048085544</v>
      </c>
      <c r="AF88">
        <f t="shared" si="13"/>
        <v>1114.1784390411117</v>
      </c>
      <c r="AG88">
        <f t="shared" si="14"/>
        <v>1206.4100754940737</v>
      </c>
      <c r="AH88">
        <f t="shared" si="15"/>
        <v>1027.9266559405944</v>
      </c>
    </row>
    <row r="89" spans="1:34" x14ac:dyDescent="0.25">
      <c r="A89">
        <v>80</v>
      </c>
      <c r="B89" t="s">
        <v>149</v>
      </c>
      <c r="C89" t="s">
        <v>138</v>
      </c>
      <c r="D89">
        <v>841.53859999999895</v>
      </c>
      <c r="E89">
        <v>0</v>
      </c>
      <c r="F89">
        <v>0</v>
      </c>
      <c r="G89">
        <v>0.42857142857142799</v>
      </c>
      <c r="H89">
        <v>0.78571428571428503</v>
      </c>
      <c r="I89" s="6">
        <v>0.57142857142857095</v>
      </c>
      <c r="J89" s="6">
        <v>0</v>
      </c>
      <c r="K89" s="6">
        <v>0</v>
      </c>
      <c r="L89" s="6">
        <v>0</v>
      </c>
      <c r="M89">
        <v>0</v>
      </c>
      <c r="N89">
        <v>0.42857142857142799</v>
      </c>
      <c r="O89">
        <v>0</v>
      </c>
      <c r="P89">
        <v>0.14285714285714199</v>
      </c>
      <c r="Q89">
        <v>0</v>
      </c>
      <c r="R89">
        <v>0</v>
      </c>
      <c r="S89">
        <v>0.57142857142857095</v>
      </c>
      <c r="U89">
        <v>0</v>
      </c>
      <c r="V89" s="5">
        <v>2.9285714285714253</v>
      </c>
      <c r="Y89">
        <v>2.9285714285714199</v>
      </c>
      <c r="Z89">
        <v>841.53859999999895</v>
      </c>
      <c r="AA89">
        <f t="shared" si="8"/>
        <v>0.10135344665160663</v>
      </c>
      <c r="AB89">
        <f t="shared" si="9"/>
        <v>893.12657189395759</v>
      </c>
      <c r="AC89">
        <f t="shared" si="10"/>
        <v>905.99845961871165</v>
      </c>
      <c r="AD89">
        <f t="shared" si="11"/>
        <v>954.7494674581344</v>
      </c>
      <c r="AE89">
        <f t="shared" si="12"/>
        <v>981.30407048085544</v>
      </c>
      <c r="AF89">
        <f t="shared" si="13"/>
        <v>1114.1784390411117</v>
      </c>
      <c r="AG89">
        <f t="shared" si="14"/>
        <v>1206.4100754940737</v>
      </c>
      <c r="AH89">
        <f t="shared" si="15"/>
        <v>1027.9266559405944</v>
      </c>
    </row>
    <row r="90" spans="1:34" x14ac:dyDescent="0.25">
      <c r="A90">
        <v>81</v>
      </c>
      <c r="B90" t="s">
        <v>150</v>
      </c>
      <c r="C90" t="s">
        <v>138</v>
      </c>
      <c r="D90">
        <v>841.53859999999895</v>
      </c>
      <c r="E90">
        <v>0</v>
      </c>
      <c r="F90">
        <v>0</v>
      </c>
      <c r="G90">
        <v>0.42857142857142799</v>
      </c>
      <c r="H90">
        <v>0.78571428571428503</v>
      </c>
      <c r="I90" s="6">
        <v>0.57142857142857095</v>
      </c>
      <c r="J90" s="6">
        <v>0</v>
      </c>
      <c r="K90" s="6">
        <v>0</v>
      </c>
      <c r="L90" s="6">
        <v>0</v>
      </c>
      <c r="M90">
        <v>0</v>
      </c>
      <c r="N90">
        <v>0.42857142857142799</v>
      </c>
      <c r="O90">
        <v>0</v>
      </c>
      <c r="P90">
        <v>0.14285714285714199</v>
      </c>
      <c r="Q90">
        <v>0</v>
      </c>
      <c r="R90">
        <v>0</v>
      </c>
      <c r="S90">
        <v>0.57142857142857095</v>
      </c>
      <c r="U90">
        <v>0</v>
      </c>
      <c r="V90" s="5">
        <v>2.9285714285714253</v>
      </c>
      <c r="Y90">
        <v>2.9285714285714199</v>
      </c>
      <c r="Z90">
        <v>841.53859999999895</v>
      </c>
      <c r="AA90">
        <f t="shared" si="8"/>
        <v>0.10135344665160663</v>
      </c>
      <c r="AB90">
        <f t="shared" si="9"/>
        <v>893.12657189395759</v>
      </c>
      <c r="AC90">
        <f t="shared" si="10"/>
        <v>905.99845961871165</v>
      </c>
      <c r="AD90">
        <f t="shared" si="11"/>
        <v>954.7494674581344</v>
      </c>
      <c r="AE90">
        <f t="shared" si="12"/>
        <v>981.30407048085544</v>
      </c>
      <c r="AF90">
        <f t="shared" si="13"/>
        <v>1114.1784390411117</v>
      </c>
      <c r="AG90">
        <f t="shared" si="14"/>
        <v>1206.4100754940737</v>
      </c>
      <c r="AH90">
        <f t="shared" si="15"/>
        <v>1027.9266559405944</v>
      </c>
    </row>
    <row r="91" spans="1:34" x14ac:dyDescent="0.25">
      <c r="A91">
        <v>82</v>
      </c>
      <c r="B91" t="s">
        <v>151</v>
      </c>
      <c r="C91" t="s">
        <v>138</v>
      </c>
      <c r="D91">
        <v>841.53859999999895</v>
      </c>
      <c r="E91">
        <v>0</v>
      </c>
      <c r="F91">
        <v>0</v>
      </c>
      <c r="G91">
        <v>0.42857142857142799</v>
      </c>
      <c r="H91">
        <v>0.78571428571428503</v>
      </c>
      <c r="I91" s="6">
        <v>0.57142857142857095</v>
      </c>
      <c r="J91" s="6">
        <v>0</v>
      </c>
      <c r="K91" s="6">
        <v>0</v>
      </c>
      <c r="L91" s="6">
        <v>0</v>
      </c>
      <c r="M91">
        <v>0</v>
      </c>
      <c r="N91">
        <v>0.42857142857142799</v>
      </c>
      <c r="O91">
        <v>0</v>
      </c>
      <c r="P91">
        <v>0.14285714285714199</v>
      </c>
      <c r="Q91">
        <v>0</v>
      </c>
      <c r="R91">
        <v>0</v>
      </c>
      <c r="S91">
        <v>0.57142857142857095</v>
      </c>
      <c r="U91">
        <v>0</v>
      </c>
      <c r="V91" s="5">
        <v>2.9285714285714253</v>
      </c>
      <c r="Y91">
        <v>2.9285714285714199</v>
      </c>
      <c r="Z91">
        <v>841.53859999999895</v>
      </c>
      <c r="AA91">
        <f t="shared" si="8"/>
        <v>0.10135344665160663</v>
      </c>
      <c r="AB91">
        <f t="shared" si="9"/>
        <v>893.12657189395759</v>
      </c>
      <c r="AC91">
        <f t="shared" si="10"/>
        <v>905.99845961871165</v>
      </c>
      <c r="AD91">
        <f t="shared" si="11"/>
        <v>954.7494674581344</v>
      </c>
      <c r="AE91">
        <f t="shared" si="12"/>
        <v>981.30407048085544</v>
      </c>
      <c r="AF91">
        <f t="shared" si="13"/>
        <v>1114.1784390411117</v>
      </c>
      <c r="AG91">
        <f t="shared" si="14"/>
        <v>1206.4100754940737</v>
      </c>
      <c r="AH91">
        <f t="shared" si="15"/>
        <v>1027.9266559405944</v>
      </c>
    </row>
    <row r="92" spans="1:34" x14ac:dyDescent="0.25">
      <c r="A92">
        <v>83</v>
      </c>
      <c r="B92" t="s">
        <v>152</v>
      </c>
      <c r="C92" t="s">
        <v>138</v>
      </c>
      <c r="D92">
        <v>841.53859999999895</v>
      </c>
      <c r="E92">
        <v>0</v>
      </c>
      <c r="F92">
        <v>0</v>
      </c>
      <c r="G92">
        <v>0.42857142857142799</v>
      </c>
      <c r="H92">
        <v>0.78571428571428503</v>
      </c>
      <c r="I92" s="6">
        <v>0.57142857142857095</v>
      </c>
      <c r="J92" s="6">
        <v>0</v>
      </c>
      <c r="K92" s="6">
        <v>0</v>
      </c>
      <c r="L92" s="6">
        <v>0</v>
      </c>
      <c r="M92">
        <v>0</v>
      </c>
      <c r="N92">
        <v>0.42857142857142799</v>
      </c>
      <c r="O92">
        <v>0</v>
      </c>
      <c r="P92">
        <v>0.14285714285714199</v>
      </c>
      <c r="Q92">
        <v>0</v>
      </c>
      <c r="R92">
        <v>0</v>
      </c>
      <c r="S92">
        <v>0.57142857142857095</v>
      </c>
      <c r="U92">
        <v>0</v>
      </c>
      <c r="V92" s="5">
        <v>2.9285714285714253</v>
      </c>
      <c r="Y92">
        <v>2.9285714285714199</v>
      </c>
      <c r="Z92">
        <v>841.53859999999895</v>
      </c>
      <c r="AA92">
        <f t="shared" si="8"/>
        <v>0.10135344665160663</v>
      </c>
      <c r="AB92">
        <f t="shared" si="9"/>
        <v>893.12657189395759</v>
      </c>
      <c r="AC92">
        <f t="shared" si="10"/>
        <v>905.99845961871165</v>
      </c>
      <c r="AD92">
        <f t="shared" si="11"/>
        <v>954.7494674581344</v>
      </c>
      <c r="AE92">
        <f t="shared" si="12"/>
        <v>981.30407048085544</v>
      </c>
      <c r="AF92">
        <f t="shared" si="13"/>
        <v>1114.1784390411117</v>
      </c>
      <c r="AG92">
        <f t="shared" si="14"/>
        <v>1206.4100754940737</v>
      </c>
      <c r="AH92">
        <f t="shared" si="15"/>
        <v>1027.9266559405944</v>
      </c>
    </row>
    <row r="93" spans="1:34" x14ac:dyDescent="0.25">
      <c r="A93">
        <v>84</v>
      </c>
      <c r="B93" t="s">
        <v>153</v>
      </c>
      <c r="C93" t="s">
        <v>138</v>
      </c>
      <c r="D93">
        <v>841.53859999999895</v>
      </c>
      <c r="E93">
        <v>0</v>
      </c>
      <c r="F93">
        <v>0</v>
      </c>
      <c r="G93">
        <v>0.42857142857142799</v>
      </c>
      <c r="H93">
        <v>0.78571428571428503</v>
      </c>
      <c r="I93" s="6">
        <v>0.57142857142857095</v>
      </c>
      <c r="J93" s="6">
        <v>0</v>
      </c>
      <c r="K93" s="6">
        <v>0</v>
      </c>
      <c r="L93" s="6">
        <v>0</v>
      </c>
      <c r="M93">
        <v>0</v>
      </c>
      <c r="N93">
        <v>0.42857142857142799</v>
      </c>
      <c r="O93">
        <v>0</v>
      </c>
      <c r="P93">
        <v>0.14285714285714199</v>
      </c>
      <c r="Q93">
        <v>0</v>
      </c>
      <c r="R93">
        <v>0</v>
      </c>
      <c r="S93">
        <v>0.57142857142857095</v>
      </c>
      <c r="U93">
        <v>0</v>
      </c>
      <c r="V93" s="5">
        <v>2.9285714285714253</v>
      </c>
      <c r="Y93">
        <v>2.9285714285714199</v>
      </c>
      <c r="Z93">
        <v>841.53859999999895</v>
      </c>
      <c r="AA93">
        <f t="shared" si="8"/>
        <v>0.10135344665160663</v>
      </c>
      <c r="AB93">
        <f t="shared" si="9"/>
        <v>893.12657189395759</v>
      </c>
      <c r="AC93">
        <f t="shared" si="10"/>
        <v>905.99845961871165</v>
      </c>
      <c r="AD93">
        <f t="shared" si="11"/>
        <v>954.7494674581344</v>
      </c>
      <c r="AE93">
        <f t="shared" si="12"/>
        <v>981.30407048085544</v>
      </c>
      <c r="AF93">
        <f t="shared" si="13"/>
        <v>1114.1784390411117</v>
      </c>
      <c r="AG93">
        <f t="shared" si="14"/>
        <v>1206.4100754940737</v>
      </c>
      <c r="AH93">
        <f t="shared" si="15"/>
        <v>1027.9266559405944</v>
      </c>
    </row>
    <row r="94" spans="1:34" x14ac:dyDescent="0.25">
      <c r="A94">
        <v>85</v>
      </c>
      <c r="B94" t="s">
        <v>154</v>
      </c>
      <c r="C94" t="s">
        <v>138</v>
      </c>
      <c r="D94">
        <v>841.53859999999895</v>
      </c>
      <c r="E94">
        <v>0</v>
      </c>
      <c r="F94">
        <v>0</v>
      </c>
      <c r="G94">
        <v>0.42857142857142799</v>
      </c>
      <c r="H94">
        <v>0.78571428571428503</v>
      </c>
      <c r="I94" s="6">
        <v>0.57142857142857095</v>
      </c>
      <c r="J94" s="6">
        <v>0</v>
      </c>
      <c r="K94" s="6">
        <v>0</v>
      </c>
      <c r="L94" s="6">
        <v>0</v>
      </c>
      <c r="M94">
        <v>0</v>
      </c>
      <c r="N94">
        <v>0.42857142857142799</v>
      </c>
      <c r="O94">
        <v>0</v>
      </c>
      <c r="P94">
        <v>0.14285714285714199</v>
      </c>
      <c r="Q94">
        <v>0</v>
      </c>
      <c r="R94">
        <v>0</v>
      </c>
      <c r="S94">
        <v>0.57142857142857095</v>
      </c>
      <c r="U94">
        <v>0</v>
      </c>
      <c r="V94" s="5">
        <v>2.9285714285714253</v>
      </c>
      <c r="Y94">
        <v>2.9285714285714199</v>
      </c>
      <c r="Z94">
        <v>841.53859999999895</v>
      </c>
      <c r="AA94">
        <f t="shared" si="8"/>
        <v>0.10135344665160663</v>
      </c>
      <c r="AB94">
        <f t="shared" si="9"/>
        <v>893.12657189395759</v>
      </c>
      <c r="AC94">
        <f t="shared" si="10"/>
        <v>905.99845961871165</v>
      </c>
      <c r="AD94">
        <f t="shared" si="11"/>
        <v>954.7494674581344</v>
      </c>
      <c r="AE94">
        <f t="shared" si="12"/>
        <v>981.30407048085544</v>
      </c>
      <c r="AF94">
        <f t="shared" si="13"/>
        <v>1114.1784390411117</v>
      </c>
      <c r="AG94">
        <f t="shared" si="14"/>
        <v>1206.4100754940737</v>
      </c>
      <c r="AH94">
        <f t="shared" si="15"/>
        <v>1027.9266559405944</v>
      </c>
    </row>
    <row r="95" spans="1:34" x14ac:dyDescent="0.25">
      <c r="A95">
        <v>86</v>
      </c>
      <c r="B95" t="s">
        <v>155</v>
      </c>
      <c r="C95" t="s">
        <v>138</v>
      </c>
      <c r="D95">
        <v>841.53859999999895</v>
      </c>
      <c r="E95">
        <v>0</v>
      </c>
      <c r="F95">
        <v>0</v>
      </c>
      <c r="G95">
        <v>0.42857142857142799</v>
      </c>
      <c r="H95">
        <v>0.78571428571428503</v>
      </c>
      <c r="I95" s="6">
        <v>0.57142857142857095</v>
      </c>
      <c r="J95" s="6">
        <v>0</v>
      </c>
      <c r="K95" s="6">
        <v>0</v>
      </c>
      <c r="L95" s="6">
        <v>0</v>
      </c>
      <c r="M95">
        <v>0</v>
      </c>
      <c r="N95">
        <v>0.42857142857142799</v>
      </c>
      <c r="O95">
        <v>0</v>
      </c>
      <c r="P95">
        <v>0.14285714285714199</v>
      </c>
      <c r="Q95">
        <v>0</v>
      </c>
      <c r="R95">
        <v>0</v>
      </c>
      <c r="S95">
        <v>0.57142857142857095</v>
      </c>
      <c r="U95">
        <v>0</v>
      </c>
      <c r="V95" s="5">
        <v>2.9285714285714253</v>
      </c>
      <c r="Y95">
        <v>2.9285714285714199</v>
      </c>
      <c r="Z95">
        <v>841.53859999999895</v>
      </c>
      <c r="AA95">
        <f t="shared" si="8"/>
        <v>0.10135344665160663</v>
      </c>
      <c r="AB95">
        <f t="shared" si="9"/>
        <v>893.12657189395759</v>
      </c>
      <c r="AC95">
        <f t="shared" si="10"/>
        <v>905.99845961871165</v>
      </c>
      <c r="AD95">
        <f t="shared" si="11"/>
        <v>954.7494674581344</v>
      </c>
      <c r="AE95">
        <f t="shared" si="12"/>
        <v>981.30407048085544</v>
      </c>
      <c r="AF95">
        <f t="shared" si="13"/>
        <v>1114.1784390411117</v>
      </c>
      <c r="AG95">
        <f t="shared" si="14"/>
        <v>1206.4100754940737</v>
      </c>
      <c r="AH95">
        <f t="shared" si="15"/>
        <v>1027.9266559405944</v>
      </c>
    </row>
    <row r="96" spans="1:34" x14ac:dyDescent="0.25">
      <c r="A96">
        <v>87</v>
      </c>
      <c r="B96" t="s">
        <v>156</v>
      </c>
      <c r="C96" t="s">
        <v>138</v>
      </c>
      <c r="D96">
        <v>841.53859999999895</v>
      </c>
      <c r="E96">
        <v>0</v>
      </c>
      <c r="F96">
        <v>0</v>
      </c>
      <c r="G96">
        <v>0.42857142857142799</v>
      </c>
      <c r="H96">
        <v>0.78571428571428503</v>
      </c>
      <c r="I96" s="6">
        <v>0.57142857142857095</v>
      </c>
      <c r="J96" s="6">
        <v>0</v>
      </c>
      <c r="K96" s="6">
        <v>0</v>
      </c>
      <c r="L96" s="6">
        <v>0</v>
      </c>
      <c r="M96">
        <v>0</v>
      </c>
      <c r="N96">
        <v>0.42857142857142799</v>
      </c>
      <c r="O96">
        <v>0</v>
      </c>
      <c r="P96">
        <v>0.14285714285714199</v>
      </c>
      <c r="Q96">
        <v>0</v>
      </c>
      <c r="R96">
        <v>0</v>
      </c>
      <c r="S96">
        <v>0.57142857142857095</v>
      </c>
      <c r="U96">
        <v>0</v>
      </c>
      <c r="V96" s="5">
        <v>2.9285714285714253</v>
      </c>
      <c r="Y96">
        <v>2.9285714285714199</v>
      </c>
      <c r="Z96">
        <v>841.53859999999895</v>
      </c>
      <c r="AA96">
        <f t="shared" si="8"/>
        <v>0.10135344665160663</v>
      </c>
      <c r="AB96">
        <f t="shared" si="9"/>
        <v>893.12657189395759</v>
      </c>
      <c r="AC96">
        <f t="shared" si="10"/>
        <v>905.99845961871165</v>
      </c>
      <c r="AD96">
        <f t="shared" si="11"/>
        <v>954.7494674581344</v>
      </c>
      <c r="AE96">
        <f t="shared" si="12"/>
        <v>981.30407048085544</v>
      </c>
      <c r="AF96">
        <f t="shared" si="13"/>
        <v>1114.1784390411117</v>
      </c>
      <c r="AG96">
        <f t="shared" si="14"/>
        <v>1206.4100754940737</v>
      </c>
      <c r="AH96">
        <f t="shared" si="15"/>
        <v>1027.9266559405944</v>
      </c>
    </row>
    <row r="97" spans="1:34" x14ac:dyDescent="0.25">
      <c r="A97">
        <v>88</v>
      </c>
      <c r="B97" t="s">
        <v>157</v>
      </c>
      <c r="C97" t="s">
        <v>138</v>
      </c>
      <c r="D97">
        <v>841.53859999999895</v>
      </c>
      <c r="E97">
        <v>0</v>
      </c>
      <c r="F97">
        <v>0</v>
      </c>
      <c r="G97">
        <v>0.42857142857142799</v>
      </c>
      <c r="H97">
        <v>0.78571428571428503</v>
      </c>
      <c r="I97" s="6">
        <v>0.57142857142857095</v>
      </c>
      <c r="J97" s="6">
        <v>0</v>
      </c>
      <c r="K97" s="6">
        <v>0</v>
      </c>
      <c r="L97" s="6">
        <v>0</v>
      </c>
      <c r="M97">
        <v>0</v>
      </c>
      <c r="N97">
        <v>0.42857142857142799</v>
      </c>
      <c r="O97">
        <v>0</v>
      </c>
      <c r="P97">
        <v>0.14285714285714199</v>
      </c>
      <c r="Q97">
        <v>0</v>
      </c>
      <c r="R97">
        <v>0</v>
      </c>
      <c r="S97">
        <v>0.57142857142857095</v>
      </c>
      <c r="U97">
        <v>0</v>
      </c>
      <c r="V97" s="5">
        <v>2.9285714285714253</v>
      </c>
      <c r="Y97">
        <v>2.9285714285714199</v>
      </c>
      <c r="Z97">
        <v>841.53859999999895</v>
      </c>
      <c r="AA97">
        <f t="shared" si="8"/>
        <v>0.10135344665160663</v>
      </c>
      <c r="AB97">
        <f t="shared" si="9"/>
        <v>893.12657189395759</v>
      </c>
      <c r="AC97">
        <f t="shared" si="10"/>
        <v>905.99845961871165</v>
      </c>
      <c r="AD97">
        <f t="shared" si="11"/>
        <v>954.7494674581344</v>
      </c>
      <c r="AE97">
        <f t="shared" si="12"/>
        <v>981.30407048085544</v>
      </c>
      <c r="AF97">
        <f t="shared" si="13"/>
        <v>1114.1784390411117</v>
      </c>
      <c r="AG97">
        <f t="shared" si="14"/>
        <v>1206.4100754940737</v>
      </c>
      <c r="AH97">
        <f t="shared" si="15"/>
        <v>1027.9266559405944</v>
      </c>
    </row>
    <row r="98" spans="1:34" x14ac:dyDescent="0.25">
      <c r="A98">
        <v>89</v>
      </c>
      <c r="B98" t="s">
        <v>158</v>
      </c>
      <c r="C98" t="s">
        <v>138</v>
      </c>
      <c r="D98">
        <v>841.53859999999895</v>
      </c>
      <c r="E98">
        <v>0</v>
      </c>
      <c r="F98">
        <v>0</v>
      </c>
      <c r="G98">
        <v>0.42857142857142799</v>
      </c>
      <c r="H98">
        <v>0.78571428571428503</v>
      </c>
      <c r="I98" s="6">
        <v>0.57142857142857095</v>
      </c>
      <c r="J98" s="6">
        <v>0</v>
      </c>
      <c r="K98" s="6">
        <v>0</v>
      </c>
      <c r="L98" s="6">
        <v>0</v>
      </c>
      <c r="M98">
        <v>0</v>
      </c>
      <c r="N98">
        <v>0.42857142857142799</v>
      </c>
      <c r="O98">
        <v>0</v>
      </c>
      <c r="P98">
        <v>0.14285714285714199</v>
      </c>
      <c r="Q98">
        <v>0</v>
      </c>
      <c r="R98">
        <v>0</v>
      </c>
      <c r="S98">
        <v>0.57142857142857095</v>
      </c>
      <c r="U98">
        <v>0</v>
      </c>
      <c r="V98" s="5">
        <v>2.9285714285714253</v>
      </c>
      <c r="Y98">
        <v>2.9285714285714199</v>
      </c>
      <c r="Z98">
        <v>841.53859999999895</v>
      </c>
      <c r="AA98">
        <f t="shared" si="8"/>
        <v>0.10135344665160663</v>
      </c>
      <c r="AB98">
        <f t="shared" si="9"/>
        <v>893.12657189395759</v>
      </c>
      <c r="AC98">
        <f t="shared" si="10"/>
        <v>905.99845961871165</v>
      </c>
      <c r="AD98">
        <f t="shared" si="11"/>
        <v>954.7494674581344</v>
      </c>
      <c r="AE98">
        <f t="shared" si="12"/>
        <v>981.30407048085544</v>
      </c>
      <c r="AF98">
        <f t="shared" si="13"/>
        <v>1114.1784390411117</v>
      </c>
      <c r="AG98">
        <f t="shared" si="14"/>
        <v>1206.4100754940737</v>
      </c>
      <c r="AH98">
        <f t="shared" si="15"/>
        <v>1027.9266559405944</v>
      </c>
    </row>
    <row r="99" spans="1:34" x14ac:dyDescent="0.25">
      <c r="A99">
        <v>90</v>
      </c>
      <c r="B99" t="s">
        <v>159</v>
      </c>
      <c r="C99" t="s">
        <v>138</v>
      </c>
      <c r="D99">
        <v>841.53859999999895</v>
      </c>
      <c r="E99">
        <v>0</v>
      </c>
      <c r="F99">
        <v>0</v>
      </c>
      <c r="G99">
        <v>0.42857142857142799</v>
      </c>
      <c r="H99">
        <v>0.78571428571428503</v>
      </c>
      <c r="I99" s="6">
        <v>0.57142857142857095</v>
      </c>
      <c r="J99" s="6">
        <v>0</v>
      </c>
      <c r="K99" s="6">
        <v>0</v>
      </c>
      <c r="L99" s="6">
        <v>0</v>
      </c>
      <c r="M99">
        <v>0</v>
      </c>
      <c r="N99">
        <v>0.42857142857142799</v>
      </c>
      <c r="O99">
        <v>0</v>
      </c>
      <c r="P99">
        <v>0.14285714285714199</v>
      </c>
      <c r="Q99">
        <v>0</v>
      </c>
      <c r="R99">
        <v>0</v>
      </c>
      <c r="S99">
        <v>0.57142857142857095</v>
      </c>
      <c r="U99">
        <v>0</v>
      </c>
      <c r="V99" s="5">
        <v>2.9285714285714253</v>
      </c>
      <c r="Y99">
        <v>2.9285714285714199</v>
      </c>
      <c r="Z99">
        <v>841.53859999999895</v>
      </c>
      <c r="AA99">
        <f t="shared" si="8"/>
        <v>0.10135344665160663</v>
      </c>
      <c r="AB99">
        <f t="shared" si="9"/>
        <v>893.12657189395759</v>
      </c>
      <c r="AC99">
        <f t="shared" si="10"/>
        <v>905.99845961871165</v>
      </c>
      <c r="AD99">
        <f t="shared" si="11"/>
        <v>954.7494674581344</v>
      </c>
      <c r="AE99">
        <f t="shared" si="12"/>
        <v>981.30407048085544</v>
      </c>
      <c r="AF99">
        <f t="shared" si="13"/>
        <v>1114.1784390411117</v>
      </c>
      <c r="AG99">
        <f t="shared" si="14"/>
        <v>1206.4100754940737</v>
      </c>
      <c r="AH99">
        <f t="shared" si="15"/>
        <v>1027.9266559405944</v>
      </c>
    </row>
    <row r="100" spans="1:34" x14ac:dyDescent="0.25">
      <c r="A100">
        <v>91</v>
      </c>
      <c r="B100" t="s">
        <v>160</v>
      </c>
      <c r="C100" t="s">
        <v>138</v>
      </c>
      <c r="D100">
        <v>841.53859999999895</v>
      </c>
      <c r="E100">
        <v>0</v>
      </c>
      <c r="F100">
        <v>0</v>
      </c>
      <c r="G100">
        <v>0.42857142857142799</v>
      </c>
      <c r="H100">
        <v>0.78571428571428503</v>
      </c>
      <c r="I100" s="6">
        <v>0.57142857142857095</v>
      </c>
      <c r="J100" s="6">
        <v>0</v>
      </c>
      <c r="K100" s="6">
        <v>0</v>
      </c>
      <c r="L100" s="6">
        <v>0</v>
      </c>
      <c r="M100">
        <v>0</v>
      </c>
      <c r="N100">
        <v>0.42857142857142799</v>
      </c>
      <c r="O100">
        <v>0</v>
      </c>
      <c r="P100">
        <v>0.14285714285714199</v>
      </c>
      <c r="Q100">
        <v>0</v>
      </c>
      <c r="R100">
        <v>0</v>
      </c>
      <c r="S100">
        <v>0.57142857142857095</v>
      </c>
      <c r="U100">
        <v>0</v>
      </c>
      <c r="V100" s="5">
        <v>2.9285714285714253</v>
      </c>
      <c r="Y100">
        <v>2.9285714285714199</v>
      </c>
      <c r="Z100">
        <v>841.53859999999895</v>
      </c>
      <c r="AA100">
        <f t="shared" si="8"/>
        <v>0.10135344665160663</v>
      </c>
      <c r="AB100">
        <f t="shared" si="9"/>
        <v>893.12657189395759</v>
      </c>
      <c r="AC100">
        <f t="shared" si="10"/>
        <v>905.99845961871165</v>
      </c>
      <c r="AD100">
        <f t="shared" si="11"/>
        <v>954.7494674581344</v>
      </c>
      <c r="AE100">
        <f t="shared" si="12"/>
        <v>981.30407048085544</v>
      </c>
      <c r="AF100">
        <f t="shared" si="13"/>
        <v>1114.1784390411117</v>
      </c>
      <c r="AG100">
        <f t="shared" si="14"/>
        <v>1206.4100754940737</v>
      </c>
      <c r="AH100">
        <f t="shared" si="15"/>
        <v>1027.9266559405944</v>
      </c>
    </row>
    <row r="101" spans="1:34" x14ac:dyDescent="0.25">
      <c r="A101">
        <v>92</v>
      </c>
      <c r="B101" t="s">
        <v>161</v>
      </c>
      <c r="C101" t="s">
        <v>138</v>
      </c>
      <c r="D101">
        <v>841.53859999999895</v>
      </c>
      <c r="E101">
        <v>0</v>
      </c>
      <c r="F101">
        <v>0</v>
      </c>
      <c r="G101">
        <v>0.42857142857142799</v>
      </c>
      <c r="H101">
        <v>0.78571428571428503</v>
      </c>
      <c r="I101" s="6">
        <v>0.57142857142857095</v>
      </c>
      <c r="J101" s="6">
        <v>0</v>
      </c>
      <c r="K101" s="6">
        <v>0</v>
      </c>
      <c r="L101" s="6">
        <v>0</v>
      </c>
      <c r="M101">
        <v>0</v>
      </c>
      <c r="N101">
        <v>0.42857142857142799</v>
      </c>
      <c r="O101">
        <v>0</v>
      </c>
      <c r="P101">
        <v>0.14285714285714199</v>
      </c>
      <c r="Q101">
        <v>0</v>
      </c>
      <c r="R101">
        <v>0</v>
      </c>
      <c r="S101">
        <v>0.57142857142857095</v>
      </c>
      <c r="U101">
        <v>0</v>
      </c>
      <c r="V101" s="5">
        <v>2.9285714285714253</v>
      </c>
      <c r="Y101">
        <v>2.9285714285714199</v>
      </c>
      <c r="Z101">
        <v>841.53859999999895</v>
      </c>
      <c r="AA101">
        <f t="shared" si="8"/>
        <v>0.10135344665160663</v>
      </c>
      <c r="AB101">
        <f t="shared" si="9"/>
        <v>893.12657189395759</v>
      </c>
      <c r="AC101">
        <f t="shared" si="10"/>
        <v>905.99845961871165</v>
      </c>
      <c r="AD101">
        <f t="shared" si="11"/>
        <v>954.7494674581344</v>
      </c>
      <c r="AE101">
        <f t="shared" si="12"/>
        <v>981.30407048085544</v>
      </c>
      <c r="AF101">
        <f t="shared" si="13"/>
        <v>1114.1784390411117</v>
      </c>
      <c r="AG101">
        <f t="shared" si="14"/>
        <v>1206.4100754940737</v>
      </c>
      <c r="AH101">
        <f t="shared" si="15"/>
        <v>1027.9266559405944</v>
      </c>
    </row>
    <row r="102" spans="1:34" x14ac:dyDescent="0.25">
      <c r="A102">
        <v>93</v>
      </c>
      <c r="B102" t="s">
        <v>162</v>
      </c>
      <c r="C102" t="s">
        <v>138</v>
      </c>
      <c r="D102">
        <v>841.53859999999895</v>
      </c>
      <c r="E102">
        <v>0</v>
      </c>
      <c r="F102">
        <v>0</v>
      </c>
      <c r="G102">
        <v>0.42857142857142799</v>
      </c>
      <c r="H102">
        <v>0.78571428571428503</v>
      </c>
      <c r="I102" s="6">
        <v>0.57142857142857095</v>
      </c>
      <c r="J102" s="6">
        <v>0</v>
      </c>
      <c r="K102" s="6">
        <v>0</v>
      </c>
      <c r="L102" s="6">
        <v>0</v>
      </c>
      <c r="M102">
        <v>0</v>
      </c>
      <c r="N102">
        <v>0.42857142857142799</v>
      </c>
      <c r="O102">
        <v>0</v>
      </c>
      <c r="P102">
        <v>0.14285714285714199</v>
      </c>
      <c r="Q102">
        <v>0</v>
      </c>
      <c r="R102">
        <v>0</v>
      </c>
      <c r="S102">
        <v>0.57142857142857095</v>
      </c>
      <c r="U102">
        <v>0</v>
      </c>
      <c r="V102" s="5">
        <v>2.9285714285714253</v>
      </c>
      <c r="Y102">
        <v>2.9285714285714199</v>
      </c>
      <c r="Z102">
        <v>841.53859999999895</v>
      </c>
      <c r="AA102">
        <f t="shared" si="8"/>
        <v>0.10135344665160663</v>
      </c>
      <c r="AB102">
        <f t="shared" si="9"/>
        <v>893.12657189395759</v>
      </c>
      <c r="AC102">
        <f t="shared" si="10"/>
        <v>905.99845961871165</v>
      </c>
      <c r="AD102">
        <f t="shared" si="11"/>
        <v>954.7494674581344</v>
      </c>
      <c r="AE102">
        <f t="shared" si="12"/>
        <v>981.30407048085544</v>
      </c>
      <c r="AF102">
        <f t="shared" si="13"/>
        <v>1114.1784390411117</v>
      </c>
      <c r="AG102">
        <f t="shared" si="14"/>
        <v>1206.4100754940737</v>
      </c>
      <c r="AH102">
        <f t="shared" si="15"/>
        <v>1027.9266559405944</v>
      </c>
    </row>
    <row r="103" spans="1:34" x14ac:dyDescent="0.25">
      <c r="A103">
        <v>94</v>
      </c>
      <c r="B103" t="s">
        <v>163</v>
      </c>
      <c r="C103" t="s">
        <v>138</v>
      </c>
      <c r="D103">
        <v>841.53859999999895</v>
      </c>
      <c r="E103">
        <v>0</v>
      </c>
      <c r="F103">
        <v>0</v>
      </c>
      <c r="G103">
        <v>0.42857142857142799</v>
      </c>
      <c r="H103">
        <v>0.78571428571428503</v>
      </c>
      <c r="I103" s="6">
        <v>0.57142857142857095</v>
      </c>
      <c r="J103" s="6">
        <v>0</v>
      </c>
      <c r="K103" s="6">
        <v>0</v>
      </c>
      <c r="L103" s="6">
        <v>0</v>
      </c>
      <c r="M103">
        <v>0</v>
      </c>
      <c r="N103">
        <v>0.42857142857142799</v>
      </c>
      <c r="O103">
        <v>0</v>
      </c>
      <c r="P103">
        <v>0.14285714285714199</v>
      </c>
      <c r="Q103">
        <v>0</v>
      </c>
      <c r="R103">
        <v>0</v>
      </c>
      <c r="S103">
        <v>0.57142857142857095</v>
      </c>
      <c r="U103">
        <v>0</v>
      </c>
      <c r="V103" s="5">
        <v>2.9285714285714253</v>
      </c>
      <c r="Y103">
        <v>2.9285714285714199</v>
      </c>
      <c r="Z103">
        <v>841.53859999999895</v>
      </c>
      <c r="AA103">
        <f t="shared" si="8"/>
        <v>0.10135344665160663</v>
      </c>
      <c r="AB103">
        <f t="shared" si="9"/>
        <v>893.12657189395759</v>
      </c>
      <c r="AC103">
        <f t="shared" si="10"/>
        <v>905.99845961871165</v>
      </c>
      <c r="AD103">
        <f t="shared" si="11"/>
        <v>954.7494674581344</v>
      </c>
      <c r="AE103">
        <f t="shared" si="12"/>
        <v>981.30407048085544</v>
      </c>
      <c r="AF103">
        <f t="shared" si="13"/>
        <v>1114.1784390411117</v>
      </c>
      <c r="AG103">
        <f t="shared" si="14"/>
        <v>1206.4100754940737</v>
      </c>
      <c r="AH103">
        <f t="shared" si="15"/>
        <v>1027.9266559405944</v>
      </c>
    </row>
    <row r="104" spans="1:34" x14ac:dyDescent="0.25">
      <c r="A104">
        <v>95</v>
      </c>
      <c r="B104" t="s">
        <v>164</v>
      </c>
      <c r="C104" t="s">
        <v>138</v>
      </c>
      <c r="D104">
        <v>841.53859999999895</v>
      </c>
      <c r="E104">
        <v>0</v>
      </c>
      <c r="F104">
        <v>0</v>
      </c>
      <c r="G104">
        <v>0.42857142857142799</v>
      </c>
      <c r="H104">
        <v>0.78571428571428503</v>
      </c>
      <c r="I104" s="6">
        <v>0.57142857142857095</v>
      </c>
      <c r="J104" s="6">
        <v>0</v>
      </c>
      <c r="K104" s="6">
        <v>0</v>
      </c>
      <c r="L104" s="6">
        <v>0</v>
      </c>
      <c r="M104">
        <v>0</v>
      </c>
      <c r="N104">
        <v>0.42857142857142799</v>
      </c>
      <c r="O104">
        <v>0</v>
      </c>
      <c r="P104">
        <v>0.14285714285714199</v>
      </c>
      <c r="Q104">
        <v>0</v>
      </c>
      <c r="R104">
        <v>0</v>
      </c>
      <c r="S104">
        <v>0.57142857142857095</v>
      </c>
      <c r="U104">
        <v>0</v>
      </c>
      <c r="V104" s="5">
        <v>2.9285714285714253</v>
      </c>
      <c r="Y104">
        <v>2.9285714285714199</v>
      </c>
      <c r="Z104">
        <v>841.53859999999895</v>
      </c>
      <c r="AA104">
        <f t="shared" si="8"/>
        <v>0.10135344665160663</v>
      </c>
      <c r="AB104">
        <f t="shared" si="9"/>
        <v>893.12657189395759</v>
      </c>
      <c r="AC104">
        <f t="shared" si="10"/>
        <v>905.99845961871165</v>
      </c>
      <c r="AD104">
        <f t="shared" si="11"/>
        <v>954.7494674581344</v>
      </c>
      <c r="AE104">
        <f t="shared" si="12"/>
        <v>981.30407048085544</v>
      </c>
      <c r="AF104">
        <f t="shared" si="13"/>
        <v>1114.1784390411117</v>
      </c>
      <c r="AG104">
        <f t="shared" si="14"/>
        <v>1206.4100754940737</v>
      </c>
      <c r="AH104">
        <f t="shared" si="15"/>
        <v>1027.9266559405944</v>
      </c>
    </row>
    <row r="105" spans="1:34" x14ac:dyDescent="0.25">
      <c r="A105">
        <v>96</v>
      </c>
      <c r="B105" t="s">
        <v>165</v>
      </c>
      <c r="C105" t="s">
        <v>138</v>
      </c>
      <c r="D105">
        <v>841.53859999999895</v>
      </c>
      <c r="E105">
        <v>0</v>
      </c>
      <c r="F105">
        <v>0</v>
      </c>
      <c r="G105">
        <v>0.42857142857142799</v>
      </c>
      <c r="H105">
        <v>0.78571428571428503</v>
      </c>
      <c r="I105" s="6">
        <v>0.57142857142857095</v>
      </c>
      <c r="J105" s="6">
        <v>0</v>
      </c>
      <c r="K105" s="6">
        <v>0</v>
      </c>
      <c r="L105" s="6">
        <v>0</v>
      </c>
      <c r="M105">
        <v>0</v>
      </c>
      <c r="N105">
        <v>0.42857142857142799</v>
      </c>
      <c r="O105">
        <v>0</v>
      </c>
      <c r="P105">
        <v>0.14285714285714199</v>
      </c>
      <c r="Q105">
        <v>0</v>
      </c>
      <c r="R105">
        <v>0</v>
      </c>
      <c r="S105">
        <v>0.57142857142857095</v>
      </c>
      <c r="U105">
        <v>0</v>
      </c>
      <c r="V105" s="5">
        <v>2.9285714285714253</v>
      </c>
      <c r="Y105">
        <v>2.9285714285714199</v>
      </c>
      <c r="Z105">
        <v>841.53859999999895</v>
      </c>
      <c r="AA105">
        <f t="shared" si="8"/>
        <v>0.10135344665160663</v>
      </c>
      <c r="AB105">
        <f t="shared" si="9"/>
        <v>893.12657189395759</v>
      </c>
      <c r="AC105">
        <f t="shared" si="10"/>
        <v>905.99845961871165</v>
      </c>
      <c r="AD105">
        <f t="shared" si="11"/>
        <v>954.7494674581344</v>
      </c>
      <c r="AE105">
        <f t="shared" si="12"/>
        <v>981.30407048085544</v>
      </c>
      <c r="AF105">
        <f t="shared" si="13"/>
        <v>1114.1784390411117</v>
      </c>
      <c r="AG105">
        <f t="shared" si="14"/>
        <v>1206.4100754940737</v>
      </c>
      <c r="AH105">
        <f t="shared" si="15"/>
        <v>1027.9266559405944</v>
      </c>
    </row>
    <row r="106" spans="1:34" x14ac:dyDescent="0.25">
      <c r="A106" s="3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6143E-8104-45C8-AAA3-578044073DD3}">
  <dimension ref="A1:AA106"/>
  <sheetViews>
    <sheetView tabSelected="1" topLeftCell="A12" workbookViewId="0">
      <selection activeCell="A3" sqref="A3:XFD3"/>
    </sheetView>
  </sheetViews>
  <sheetFormatPr defaultRowHeight="15" x14ac:dyDescent="0.25"/>
  <cols>
    <col min="1" max="1" width="9.28515625" customWidth="1"/>
    <col min="2" max="2" width="29.85546875" customWidth="1"/>
    <col min="3" max="3" width="10" customWidth="1"/>
    <col min="4" max="4" width="35.140625" customWidth="1"/>
    <col min="5" max="5" width="32.85546875" customWidth="1"/>
    <col min="6" max="6" width="21" customWidth="1"/>
    <col min="7" max="8" width="23.85546875" customWidth="1"/>
    <col min="9" max="9" width="31.85546875" customWidth="1"/>
    <col min="10" max="10" width="23.85546875" customWidth="1"/>
    <col min="11" max="11" width="34.85546875" customWidth="1"/>
    <col min="12" max="12" width="32" bestFit="1" customWidth="1"/>
    <col min="13" max="13" width="37.42578125" customWidth="1"/>
    <col min="14" max="15" width="25.28515625" customWidth="1"/>
    <col min="16" max="16" width="26.85546875" customWidth="1"/>
    <col min="17" max="17" width="21.7109375" customWidth="1"/>
    <col min="18" max="18" width="27.85546875" customWidth="1"/>
    <col min="19" max="19" width="21.85546875" customWidth="1"/>
    <col min="20" max="20" width="23.7109375" bestFit="1" customWidth="1"/>
    <col min="21" max="21" width="42.85546875" bestFit="1" customWidth="1"/>
    <col min="22" max="22" width="36.140625" bestFit="1" customWidth="1"/>
    <col min="23" max="27" width="36.7109375" bestFit="1" customWidth="1"/>
  </cols>
  <sheetData>
    <row r="1" spans="1:27" x14ac:dyDescent="0.25">
      <c r="C1" s="7" t="s">
        <v>219</v>
      </c>
      <c r="D1" s="7" t="s">
        <v>220</v>
      </c>
      <c r="E1" s="7" t="s">
        <v>221</v>
      </c>
      <c r="F1" s="7" t="s">
        <v>225</v>
      </c>
      <c r="G1" s="7" t="s">
        <v>222</v>
      </c>
      <c r="H1" s="7" t="s">
        <v>222</v>
      </c>
      <c r="I1" s="7" t="s">
        <v>223</v>
      </c>
      <c r="J1" s="7" t="s">
        <v>223</v>
      </c>
      <c r="K1" s="7" t="s">
        <v>223</v>
      </c>
      <c r="L1" s="7" t="s">
        <v>223</v>
      </c>
      <c r="M1" s="7" t="s">
        <v>221</v>
      </c>
      <c r="N1" s="7" t="s">
        <v>223</v>
      </c>
      <c r="O1" s="7" t="s">
        <v>221</v>
      </c>
      <c r="P1" s="7" t="s">
        <v>224</v>
      </c>
      <c r="Q1" s="7" t="s">
        <v>224</v>
      </c>
      <c r="R1" s="7" t="s">
        <v>224</v>
      </c>
      <c r="S1" s="7" t="s">
        <v>221</v>
      </c>
      <c r="V1" t="s">
        <v>186</v>
      </c>
      <c r="W1" t="s">
        <v>188</v>
      </c>
      <c r="X1" t="s">
        <v>190</v>
      </c>
      <c r="Y1" t="s">
        <v>192</v>
      </c>
      <c r="Z1" t="s">
        <v>194</v>
      </c>
      <c r="AA1" t="s">
        <v>196</v>
      </c>
    </row>
    <row r="2" spans="1:27" x14ac:dyDescent="0.25">
      <c r="C2" s="7" t="s">
        <v>219</v>
      </c>
      <c r="D2" s="7" t="s">
        <v>220</v>
      </c>
      <c r="E2" s="7" t="s">
        <v>221</v>
      </c>
      <c r="F2" s="7" t="s">
        <v>225</v>
      </c>
      <c r="G2" s="7" t="s">
        <v>222</v>
      </c>
      <c r="H2" s="7" t="s">
        <v>222</v>
      </c>
      <c r="I2" s="7" t="s">
        <v>223</v>
      </c>
      <c r="J2" s="7" t="s">
        <v>223</v>
      </c>
      <c r="K2" s="7" t="s">
        <v>223</v>
      </c>
      <c r="L2" s="7" t="s">
        <v>223</v>
      </c>
      <c r="M2" s="7" t="s">
        <v>221</v>
      </c>
      <c r="N2" s="7"/>
      <c r="O2" s="7" t="s">
        <v>221</v>
      </c>
      <c r="P2" s="7" t="s">
        <v>224</v>
      </c>
      <c r="Q2" s="7" t="s">
        <v>224</v>
      </c>
      <c r="R2" s="7" t="s">
        <v>224</v>
      </c>
      <c r="S2" s="7" t="s">
        <v>221</v>
      </c>
      <c r="V2" t="s">
        <v>187</v>
      </c>
      <c r="W2" t="s">
        <v>189</v>
      </c>
      <c r="X2" t="s">
        <v>191</v>
      </c>
      <c r="Y2" t="s">
        <v>193</v>
      </c>
      <c r="Z2" t="s">
        <v>195</v>
      </c>
      <c r="AA2" t="s">
        <v>197</v>
      </c>
    </row>
    <row r="3" spans="1:27" x14ac:dyDescent="0.25">
      <c r="D3" t="s">
        <v>1</v>
      </c>
      <c r="E3" t="s">
        <v>8</v>
      </c>
      <c r="F3" t="s">
        <v>11</v>
      </c>
      <c r="G3" t="s">
        <v>60</v>
      </c>
      <c r="H3" t="s">
        <v>14</v>
      </c>
      <c r="I3" t="s">
        <v>17</v>
      </c>
      <c r="J3" t="s">
        <v>20</v>
      </c>
      <c r="K3" t="s">
        <v>23</v>
      </c>
      <c r="L3" t="s">
        <v>26</v>
      </c>
      <c r="M3" t="s">
        <v>29</v>
      </c>
      <c r="N3" t="s">
        <v>32</v>
      </c>
      <c r="O3" t="s">
        <v>207</v>
      </c>
      <c r="P3" t="s">
        <v>40</v>
      </c>
      <c r="Q3" t="s">
        <v>43</v>
      </c>
      <c r="R3" t="s">
        <v>46</v>
      </c>
      <c r="S3" t="s">
        <v>55</v>
      </c>
      <c r="T3" t="s">
        <v>58</v>
      </c>
      <c r="U3" t="s">
        <v>215</v>
      </c>
    </row>
    <row r="4" spans="1:27" x14ac:dyDescent="0.25">
      <c r="U4">
        <v>8303.0091999999986</v>
      </c>
      <c r="V4" s="4">
        <v>5615.1692999999996</v>
      </c>
      <c r="W4" s="4">
        <v>9984.1949000000004</v>
      </c>
      <c r="X4" s="4">
        <v>9833.4174000000003</v>
      </c>
      <c r="Y4" s="4">
        <v>11128.0683999999</v>
      </c>
      <c r="Z4" s="4">
        <v>12182.6511999999</v>
      </c>
      <c r="AA4" s="4">
        <v>9370.6577999999899</v>
      </c>
    </row>
    <row r="5" spans="1:27" x14ac:dyDescent="0.25">
      <c r="V5" s="4"/>
      <c r="W5" s="4"/>
      <c r="X5" s="4"/>
      <c r="Y5" s="4"/>
      <c r="Z5" s="4"/>
      <c r="AA5" s="4"/>
    </row>
    <row r="6" spans="1:27" x14ac:dyDescent="0.25">
      <c r="U6" t="s">
        <v>185</v>
      </c>
    </row>
    <row r="7" spans="1:27" x14ac:dyDescent="0.25">
      <c r="U7">
        <v>8812</v>
      </c>
      <c r="V7">
        <v>8939</v>
      </c>
      <c r="W7">
        <v>9420</v>
      </c>
      <c r="X7">
        <v>9682</v>
      </c>
      <c r="Y7">
        <v>10993</v>
      </c>
      <c r="Z7">
        <v>11903</v>
      </c>
      <c r="AA7">
        <v>10142</v>
      </c>
    </row>
    <row r="8" spans="1:27" x14ac:dyDescent="0.25">
      <c r="D8" t="s">
        <v>166</v>
      </c>
    </row>
    <row r="9" spans="1:27" x14ac:dyDescent="0.25">
      <c r="B9" s="3" t="s">
        <v>63</v>
      </c>
      <c r="C9" s="3" t="s">
        <v>64</v>
      </c>
      <c r="D9" s="3" t="s">
        <v>181</v>
      </c>
      <c r="E9" s="3" t="s">
        <v>0</v>
      </c>
      <c r="F9" s="3" t="s">
        <v>169</v>
      </c>
      <c r="G9" s="3" t="s">
        <v>170</v>
      </c>
      <c r="H9" s="3" t="s">
        <v>177</v>
      </c>
      <c r="I9" s="3" t="s">
        <v>175</v>
      </c>
      <c r="J9" s="3" t="s">
        <v>174</v>
      </c>
      <c r="K9" s="3" t="s">
        <v>178</v>
      </c>
      <c r="L9" s="3" t="s">
        <v>171</v>
      </c>
      <c r="M9" s="3" t="s">
        <v>176</v>
      </c>
      <c r="N9" s="3" t="s">
        <v>173</v>
      </c>
      <c r="O9" s="3" t="s">
        <v>182</v>
      </c>
      <c r="P9" s="3" t="s">
        <v>179</v>
      </c>
      <c r="Q9" s="3" t="s">
        <v>168</v>
      </c>
      <c r="R9" s="3" t="s">
        <v>180</v>
      </c>
      <c r="S9" s="3" t="s">
        <v>172</v>
      </c>
      <c r="T9" s="3" t="s">
        <v>183</v>
      </c>
      <c r="U9" s="3" t="s">
        <v>199</v>
      </c>
      <c r="V9" s="3" t="s">
        <v>201</v>
      </c>
      <c r="W9" s="3" t="s">
        <v>202</v>
      </c>
      <c r="X9" s="3" t="s">
        <v>203</v>
      </c>
      <c r="Y9" s="3" t="s">
        <v>204</v>
      </c>
      <c r="Z9" s="3" t="s">
        <v>205</v>
      </c>
      <c r="AA9" s="3" t="s">
        <v>206</v>
      </c>
    </row>
    <row r="10" spans="1:27" x14ac:dyDescent="0.25">
      <c r="A10">
        <v>1</v>
      </c>
      <c r="B10" t="s">
        <v>65</v>
      </c>
      <c r="C10" t="s">
        <v>66</v>
      </c>
      <c r="D10" s="5">
        <v>0</v>
      </c>
      <c r="E10" s="5">
        <v>0.25</v>
      </c>
      <c r="F10">
        <v>0</v>
      </c>
      <c r="G10" s="6">
        <v>2.625</v>
      </c>
      <c r="H10" s="6">
        <v>0.75</v>
      </c>
      <c r="I10" s="6">
        <v>0</v>
      </c>
      <c r="J10" s="6">
        <v>0</v>
      </c>
      <c r="K10">
        <v>1.75</v>
      </c>
      <c r="L10">
        <v>0</v>
      </c>
      <c r="M10" s="6">
        <v>0</v>
      </c>
      <c r="N10">
        <v>0</v>
      </c>
      <c r="O10">
        <v>0</v>
      </c>
      <c r="P10">
        <v>0.875</v>
      </c>
      <c r="Q10">
        <v>0.375</v>
      </c>
      <c r="R10">
        <v>0.5</v>
      </c>
      <c r="S10">
        <v>0.625</v>
      </c>
      <c r="T10">
        <v>7.75</v>
      </c>
      <c r="U10">
        <v>2680.3688491155717</v>
      </c>
      <c r="V10">
        <v>2718.998767844314</v>
      </c>
      <c r="W10">
        <v>2865.3057828720703</v>
      </c>
      <c r="X10">
        <v>2944.9990010368774</v>
      </c>
      <c r="Y10">
        <v>3343.7692644493281</v>
      </c>
      <c r="Z10">
        <v>3620.5663199072455</v>
      </c>
      <c r="AA10">
        <v>3084.9183917079126</v>
      </c>
    </row>
    <row r="11" spans="1:27" x14ac:dyDescent="0.25">
      <c r="A11">
        <v>2</v>
      </c>
      <c r="B11" t="s">
        <v>67</v>
      </c>
      <c r="C11" t="s">
        <v>66</v>
      </c>
      <c r="D11" s="5">
        <v>0</v>
      </c>
      <c r="E11" s="5">
        <v>0.25</v>
      </c>
      <c r="F11">
        <v>0</v>
      </c>
      <c r="G11" s="6">
        <v>2.625</v>
      </c>
      <c r="H11" s="6">
        <v>0.75</v>
      </c>
      <c r="I11" s="6">
        <v>0</v>
      </c>
      <c r="J11" s="6">
        <v>0</v>
      </c>
      <c r="K11">
        <v>1.75</v>
      </c>
      <c r="L11">
        <v>0</v>
      </c>
      <c r="M11" s="6">
        <v>0</v>
      </c>
      <c r="N11">
        <v>0</v>
      </c>
      <c r="O11">
        <v>0</v>
      </c>
      <c r="P11">
        <v>0.875</v>
      </c>
      <c r="Q11">
        <v>0.375</v>
      </c>
      <c r="R11">
        <v>0.5</v>
      </c>
      <c r="S11">
        <v>0.625</v>
      </c>
      <c r="T11">
        <v>7.75</v>
      </c>
      <c r="U11">
        <v>2680.3688491155717</v>
      </c>
      <c r="V11">
        <v>2718.998767844314</v>
      </c>
      <c r="W11">
        <v>2865.3057828720703</v>
      </c>
      <c r="X11">
        <v>2944.9990010368774</v>
      </c>
      <c r="Y11">
        <v>3343.7692644493281</v>
      </c>
      <c r="Z11">
        <v>3620.5663199072455</v>
      </c>
      <c r="AA11">
        <v>3084.9183917079126</v>
      </c>
    </row>
    <row r="12" spans="1:27" x14ac:dyDescent="0.25">
      <c r="A12">
        <v>3</v>
      </c>
      <c r="B12" t="s">
        <v>68</v>
      </c>
      <c r="C12" t="s">
        <v>66</v>
      </c>
      <c r="D12" s="5">
        <v>0</v>
      </c>
      <c r="E12" s="5">
        <v>0.25</v>
      </c>
      <c r="F12">
        <v>0</v>
      </c>
      <c r="G12" s="6">
        <v>2.625</v>
      </c>
      <c r="H12" s="6">
        <v>0.75</v>
      </c>
      <c r="I12" s="6">
        <v>0</v>
      </c>
      <c r="J12" s="6">
        <v>0</v>
      </c>
      <c r="K12">
        <v>1.75</v>
      </c>
      <c r="L12">
        <v>0</v>
      </c>
      <c r="M12" s="6">
        <v>0</v>
      </c>
      <c r="N12">
        <v>0</v>
      </c>
      <c r="O12">
        <v>0</v>
      </c>
      <c r="P12">
        <v>0.875</v>
      </c>
      <c r="Q12">
        <v>0.375</v>
      </c>
      <c r="R12">
        <v>0.5</v>
      </c>
      <c r="S12">
        <v>0.625</v>
      </c>
      <c r="T12">
        <v>7.75</v>
      </c>
      <c r="U12">
        <v>2680.3688491155717</v>
      </c>
      <c r="V12">
        <v>2718.998767844314</v>
      </c>
      <c r="W12">
        <v>2865.3057828720703</v>
      </c>
      <c r="X12">
        <v>2944.9990010368774</v>
      </c>
      <c r="Y12">
        <v>3343.7692644493281</v>
      </c>
      <c r="Z12">
        <v>3620.5663199072455</v>
      </c>
      <c r="AA12">
        <v>3084.9183917079126</v>
      </c>
    </row>
    <row r="13" spans="1:27" x14ac:dyDescent="0.25">
      <c r="A13">
        <v>4</v>
      </c>
      <c r="B13" t="s">
        <v>69</v>
      </c>
      <c r="C13" t="s">
        <v>66</v>
      </c>
      <c r="D13" s="5">
        <v>0</v>
      </c>
      <c r="E13" s="5">
        <v>0.25</v>
      </c>
      <c r="F13">
        <v>0</v>
      </c>
      <c r="G13" s="6">
        <v>2.625</v>
      </c>
      <c r="H13" s="6">
        <v>0.75</v>
      </c>
      <c r="I13" s="6">
        <v>0</v>
      </c>
      <c r="J13" s="6">
        <v>0</v>
      </c>
      <c r="K13">
        <v>1.75</v>
      </c>
      <c r="L13">
        <v>0</v>
      </c>
      <c r="M13" s="6">
        <v>0</v>
      </c>
      <c r="N13">
        <v>0</v>
      </c>
      <c r="O13">
        <v>0</v>
      </c>
      <c r="P13">
        <v>0.875</v>
      </c>
      <c r="Q13">
        <v>0.375</v>
      </c>
      <c r="R13">
        <v>0.5</v>
      </c>
      <c r="S13">
        <v>0.625</v>
      </c>
      <c r="T13">
        <v>7.75</v>
      </c>
      <c r="U13">
        <v>2680.3688491155717</v>
      </c>
      <c r="V13">
        <v>2718.998767844314</v>
      </c>
      <c r="W13">
        <v>2865.3057828720703</v>
      </c>
      <c r="X13">
        <v>2944.9990010368774</v>
      </c>
      <c r="Y13">
        <v>3343.7692644493281</v>
      </c>
      <c r="Z13">
        <v>3620.5663199072455</v>
      </c>
      <c r="AA13">
        <v>3084.9183917079126</v>
      </c>
    </row>
    <row r="14" spans="1:27" x14ac:dyDescent="0.25">
      <c r="A14">
        <v>5</v>
      </c>
      <c r="B14" t="s">
        <v>70</v>
      </c>
      <c r="C14" t="s">
        <v>66</v>
      </c>
      <c r="D14" s="5">
        <v>0</v>
      </c>
      <c r="E14" s="5">
        <v>0.25</v>
      </c>
      <c r="F14">
        <v>0</v>
      </c>
      <c r="G14" s="6">
        <v>2.625</v>
      </c>
      <c r="H14" s="6">
        <v>0.75</v>
      </c>
      <c r="I14" s="6">
        <v>0</v>
      </c>
      <c r="J14" s="6">
        <v>0</v>
      </c>
      <c r="K14">
        <v>1.75</v>
      </c>
      <c r="L14">
        <v>0</v>
      </c>
      <c r="M14" s="6">
        <v>0</v>
      </c>
      <c r="N14">
        <v>0</v>
      </c>
      <c r="O14">
        <v>0</v>
      </c>
      <c r="P14">
        <v>0.875</v>
      </c>
      <c r="Q14">
        <v>0.375</v>
      </c>
      <c r="R14">
        <v>0.5</v>
      </c>
      <c r="S14">
        <v>0.625</v>
      </c>
      <c r="T14">
        <v>7.75</v>
      </c>
      <c r="U14">
        <v>2680.3688491155717</v>
      </c>
      <c r="V14">
        <v>2718.998767844314</v>
      </c>
      <c r="W14">
        <v>2865.3057828720703</v>
      </c>
      <c r="X14">
        <v>2944.9990010368774</v>
      </c>
      <c r="Y14">
        <v>3343.7692644493281</v>
      </c>
      <c r="Z14">
        <v>3620.5663199072455</v>
      </c>
      <c r="AA14">
        <v>3084.9183917079126</v>
      </c>
    </row>
    <row r="15" spans="1:27" x14ac:dyDescent="0.25">
      <c r="A15">
        <v>6</v>
      </c>
      <c r="B15" t="s">
        <v>71</v>
      </c>
      <c r="C15" t="s">
        <v>66</v>
      </c>
      <c r="D15" s="5">
        <v>0</v>
      </c>
      <c r="E15" s="5">
        <v>0.25</v>
      </c>
      <c r="F15">
        <v>0</v>
      </c>
      <c r="G15" s="6">
        <v>2.625</v>
      </c>
      <c r="H15" s="6">
        <v>0.75</v>
      </c>
      <c r="I15" s="6">
        <v>0</v>
      </c>
      <c r="J15" s="6">
        <v>0</v>
      </c>
      <c r="K15">
        <v>1.75</v>
      </c>
      <c r="L15">
        <v>0</v>
      </c>
      <c r="M15" s="6">
        <v>0</v>
      </c>
      <c r="N15">
        <v>0</v>
      </c>
      <c r="O15">
        <v>0</v>
      </c>
      <c r="P15">
        <v>0.875</v>
      </c>
      <c r="Q15">
        <v>0.375</v>
      </c>
      <c r="R15">
        <v>0.5</v>
      </c>
      <c r="S15">
        <v>0.625</v>
      </c>
      <c r="T15">
        <v>7.75</v>
      </c>
      <c r="U15">
        <v>2680.3688491155717</v>
      </c>
      <c r="V15">
        <v>2718.998767844314</v>
      </c>
      <c r="W15">
        <v>2865.3057828720703</v>
      </c>
      <c r="X15">
        <v>2944.9990010368774</v>
      </c>
      <c r="Y15">
        <v>3343.7692644493281</v>
      </c>
      <c r="Z15">
        <v>3620.5663199072455</v>
      </c>
      <c r="AA15">
        <v>3084.9183917079126</v>
      </c>
    </row>
    <row r="16" spans="1:27" x14ac:dyDescent="0.25">
      <c r="A16">
        <v>7</v>
      </c>
      <c r="B16" t="s">
        <v>72</v>
      </c>
      <c r="C16" t="s">
        <v>66</v>
      </c>
      <c r="D16" s="5">
        <v>0</v>
      </c>
      <c r="E16" s="5">
        <v>0.25</v>
      </c>
      <c r="F16">
        <v>0</v>
      </c>
      <c r="G16" s="6">
        <v>2.625</v>
      </c>
      <c r="H16" s="6">
        <v>0.75</v>
      </c>
      <c r="I16" s="6">
        <v>0</v>
      </c>
      <c r="J16" s="6">
        <v>0</v>
      </c>
      <c r="K16">
        <v>1.75</v>
      </c>
      <c r="L16">
        <v>0</v>
      </c>
      <c r="M16" s="6">
        <v>0</v>
      </c>
      <c r="N16">
        <v>0</v>
      </c>
      <c r="O16">
        <v>0</v>
      </c>
      <c r="P16">
        <v>0.875</v>
      </c>
      <c r="Q16">
        <v>0.375</v>
      </c>
      <c r="R16">
        <v>0.5</v>
      </c>
      <c r="S16">
        <v>0.625</v>
      </c>
      <c r="T16">
        <v>7.75</v>
      </c>
      <c r="U16">
        <v>2680.3688491155717</v>
      </c>
      <c r="V16">
        <v>2718.998767844314</v>
      </c>
      <c r="W16">
        <v>2865.3057828720703</v>
      </c>
      <c r="X16">
        <v>2944.9990010368774</v>
      </c>
      <c r="Y16">
        <v>3343.7692644493281</v>
      </c>
      <c r="Z16">
        <v>3620.5663199072455</v>
      </c>
      <c r="AA16">
        <v>3084.9183917079126</v>
      </c>
    </row>
    <row r="17" spans="1:27" x14ac:dyDescent="0.25">
      <c r="A17">
        <v>8</v>
      </c>
      <c r="B17" t="s">
        <v>73</v>
      </c>
      <c r="C17" t="s">
        <v>66</v>
      </c>
      <c r="D17" s="5">
        <v>0</v>
      </c>
      <c r="E17" s="5">
        <v>0.25</v>
      </c>
      <c r="F17">
        <v>0</v>
      </c>
      <c r="G17" s="6">
        <v>2.625</v>
      </c>
      <c r="H17" s="6">
        <v>0.75</v>
      </c>
      <c r="I17" s="6">
        <v>0</v>
      </c>
      <c r="J17" s="6">
        <v>0</v>
      </c>
      <c r="K17">
        <v>1.75</v>
      </c>
      <c r="L17">
        <v>0</v>
      </c>
      <c r="M17" s="6">
        <v>0</v>
      </c>
      <c r="N17">
        <v>0</v>
      </c>
      <c r="O17">
        <v>0</v>
      </c>
      <c r="P17">
        <v>0.875</v>
      </c>
      <c r="Q17">
        <v>0.375</v>
      </c>
      <c r="R17">
        <v>0.5</v>
      </c>
      <c r="S17">
        <v>0.625</v>
      </c>
      <c r="T17">
        <v>7.75</v>
      </c>
      <c r="U17">
        <v>2680.3688491155717</v>
      </c>
      <c r="V17">
        <v>2718.998767844314</v>
      </c>
      <c r="W17">
        <v>2865.3057828720703</v>
      </c>
      <c r="X17">
        <v>2944.9990010368774</v>
      </c>
      <c r="Y17">
        <v>3343.7692644493281</v>
      </c>
      <c r="Z17">
        <v>3620.5663199072455</v>
      </c>
      <c r="AA17">
        <v>3084.9183917079126</v>
      </c>
    </row>
    <row r="18" spans="1:27" x14ac:dyDescent="0.25">
      <c r="A18">
        <v>9</v>
      </c>
      <c r="B18" t="s">
        <v>74</v>
      </c>
      <c r="C18" t="s">
        <v>66</v>
      </c>
      <c r="D18" s="5">
        <v>0</v>
      </c>
      <c r="E18" s="5">
        <v>0.25</v>
      </c>
      <c r="F18">
        <v>0</v>
      </c>
      <c r="G18" s="6">
        <v>2.625</v>
      </c>
      <c r="H18" s="6">
        <v>0.75</v>
      </c>
      <c r="I18" s="6">
        <v>0</v>
      </c>
      <c r="J18" s="6">
        <v>0</v>
      </c>
      <c r="K18">
        <v>1.75</v>
      </c>
      <c r="L18">
        <v>0</v>
      </c>
      <c r="M18" s="6">
        <v>0</v>
      </c>
      <c r="N18">
        <v>0</v>
      </c>
      <c r="O18">
        <v>0</v>
      </c>
      <c r="P18">
        <v>0.875</v>
      </c>
      <c r="Q18">
        <v>0.375</v>
      </c>
      <c r="R18">
        <v>0.5</v>
      </c>
      <c r="S18">
        <v>0.625</v>
      </c>
      <c r="T18">
        <v>7.75</v>
      </c>
      <c r="U18">
        <v>2680.3688491155717</v>
      </c>
      <c r="V18">
        <v>2718.998767844314</v>
      </c>
      <c r="W18">
        <v>2865.3057828720703</v>
      </c>
      <c r="X18">
        <v>2944.9990010368774</v>
      </c>
      <c r="Y18">
        <v>3343.7692644493281</v>
      </c>
      <c r="Z18">
        <v>3620.5663199072455</v>
      </c>
      <c r="AA18">
        <v>3084.9183917079126</v>
      </c>
    </row>
    <row r="19" spans="1:27" x14ac:dyDescent="0.25">
      <c r="A19">
        <v>10</v>
      </c>
      <c r="B19" t="s">
        <v>75</v>
      </c>
      <c r="C19" t="s">
        <v>66</v>
      </c>
      <c r="D19" s="5">
        <v>0</v>
      </c>
      <c r="E19" s="5">
        <v>0.25</v>
      </c>
      <c r="F19">
        <v>0</v>
      </c>
      <c r="G19" s="6">
        <v>2.625</v>
      </c>
      <c r="H19" s="6">
        <v>0.75</v>
      </c>
      <c r="I19" s="6">
        <v>0</v>
      </c>
      <c r="J19" s="6">
        <v>0</v>
      </c>
      <c r="K19">
        <v>1.75</v>
      </c>
      <c r="L19">
        <v>0</v>
      </c>
      <c r="M19" s="6">
        <v>0</v>
      </c>
      <c r="N19">
        <v>0</v>
      </c>
      <c r="O19">
        <v>0</v>
      </c>
      <c r="P19">
        <v>0.875</v>
      </c>
      <c r="Q19">
        <v>0.375</v>
      </c>
      <c r="R19">
        <v>0.5</v>
      </c>
      <c r="S19">
        <v>0.625</v>
      </c>
      <c r="T19">
        <v>7.75</v>
      </c>
      <c r="U19">
        <v>2680.3688491155717</v>
      </c>
      <c r="V19">
        <v>2718.998767844314</v>
      </c>
      <c r="W19">
        <v>2865.3057828720703</v>
      </c>
      <c r="X19">
        <v>2944.9990010368774</v>
      </c>
      <c r="Y19">
        <v>3343.7692644493281</v>
      </c>
      <c r="Z19">
        <v>3620.5663199072455</v>
      </c>
      <c r="AA19">
        <v>3084.9183917079126</v>
      </c>
    </row>
    <row r="20" spans="1:27" x14ac:dyDescent="0.25">
      <c r="A20">
        <v>11</v>
      </c>
      <c r="B20" t="s">
        <v>76</v>
      </c>
      <c r="C20" t="s">
        <v>66</v>
      </c>
      <c r="D20" s="5">
        <v>0</v>
      </c>
      <c r="E20" s="5">
        <v>0.25</v>
      </c>
      <c r="F20">
        <v>0</v>
      </c>
      <c r="G20" s="6">
        <v>2.625</v>
      </c>
      <c r="H20" s="6">
        <v>0.75</v>
      </c>
      <c r="I20" s="6">
        <v>0</v>
      </c>
      <c r="J20" s="6">
        <v>0</v>
      </c>
      <c r="K20">
        <v>1.75</v>
      </c>
      <c r="L20">
        <v>0</v>
      </c>
      <c r="M20" s="6">
        <v>0</v>
      </c>
      <c r="N20">
        <v>0</v>
      </c>
      <c r="O20">
        <v>0</v>
      </c>
      <c r="P20">
        <v>0.875</v>
      </c>
      <c r="Q20">
        <v>0.375</v>
      </c>
      <c r="R20">
        <v>0.5</v>
      </c>
      <c r="S20">
        <v>0.625</v>
      </c>
      <c r="T20">
        <v>7.75</v>
      </c>
      <c r="U20">
        <v>2680.3688491155717</v>
      </c>
      <c r="V20">
        <v>2718.998767844314</v>
      </c>
      <c r="W20">
        <v>2865.3057828720703</v>
      </c>
      <c r="X20">
        <v>2944.9990010368774</v>
      </c>
      <c r="Y20">
        <v>3343.7692644493281</v>
      </c>
      <c r="Z20">
        <v>3620.5663199072455</v>
      </c>
      <c r="AA20">
        <v>3084.9183917079126</v>
      </c>
    </row>
    <row r="21" spans="1:27" x14ac:dyDescent="0.25">
      <c r="A21">
        <v>12</v>
      </c>
      <c r="B21" t="s">
        <v>77</v>
      </c>
      <c r="C21" t="s">
        <v>66</v>
      </c>
      <c r="D21" s="5">
        <v>0</v>
      </c>
      <c r="E21" s="5">
        <v>0.25</v>
      </c>
      <c r="F21">
        <v>0</v>
      </c>
      <c r="G21" s="6">
        <v>2.625</v>
      </c>
      <c r="H21" s="6">
        <v>0.75</v>
      </c>
      <c r="I21" s="6">
        <v>0</v>
      </c>
      <c r="J21" s="6">
        <v>0</v>
      </c>
      <c r="K21">
        <v>1.75</v>
      </c>
      <c r="L21">
        <v>0</v>
      </c>
      <c r="M21" s="6">
        <v>0</v>
      </c>
      <c r="N21">
        <v>0</v>
      </c>
      <c r="O21">
        <v>0</v>
      </c>
      <c r="P21">
        <v>0.875</v>
      </c>
      <c r="Q21">
        <v>0.375</v>
      </c>
      <c r="R21">
        <v>0.5</v>
      </c>
      <c r="S21">
        <v>0.625</v>
      </c>
      <c r="T21">
        <v>7.75</v>
      </c>
      <c r="U21">
        <v>2680.3688491155717</v>
      </c>
      <c r="V21">
        <v>2718.998767844314</v>
      </c>
      <c r="W21">
        <v>2865.3057828720703</v>
      </c>
      <c r="X21">
        <v>2944.9990010368774</v>
      </c>
      <c r="Y21">
        <v>3343.7692644493281</v>
      </c>
      <c r="Z21">
        <v>3620.5663199072455</v>
      </c>
      <c r="AA21">
        <v>3084.9183917079126</v>
      </c>
    </row>
    <row r="22" spans="1:27" x14ac:dyDescent="0.25">
      <c r="A22">
        <v>13</v>
      </c>
      <c r="B22" t="s">
        <v>78</v>
      </c>
      <c r="C22" t="s">
        <v>66</v>
      </c>
      <c r="D22" s="5">
        <v>0</v>
      </c>
      <c r="E22" s="5">
        <v>0.25</v>
      </c>
      <c r="F22">
        <v>0</v>
      </c>
      <c r="G22" s="6">
        <v>2.625</v>
      </c>
      <c r="H22" s="6">
        <v>0.75</v>
      </c>
      <c r="I22" s="6">
        <v>0</v>
      </c>
      <c r="J22" s="6">
        <v>0</v>
      </c>
      <c r="K22">
        <v>1.75</v>
      </c>
      <c r="L22">
        <v>0</v>
      </c>
      <c r="M22" s="6">
        <v>0</v>
      </c>
      <c r="N22">
        <v>0</v>
      </c>
      <c r="O22">
        <v>0</v>
      </c>
      <c r="P22">
        <v>0.875</v>
      </c>
      <c r="Q22">
        <v>0.375</v>
      </c>
      <c r="R22">
        <v>0.5</v>
      </c>
      <c r="S22">
        <v>0.625</v>
      </c>
      <c r="T22">
        <v>7.75</v>
      </c>
      <c r="U22">
        <v>2680.3688491155717</v>
      </c>
      <c r="V22">
        <v>2718.998767844314</v>
      </c>
      <c r="W22">
        <v>2865.3057828720703</v>
      </c>
      <c r="X22">
        <v>2944.9990010368774</v>
      </c>
      <c r="Y22">
        <v>3343.7692644493281</v>
      </c>
      <c r="Z22">
        <v>3620.5663199072455</v>
      </c>
      <c r="AA22">
        <v>3084.9183917079126</v>
      </c>
    </row>
    <row r="23" spans="1:27" x14ac:dyDescent="0.25">
      <c r="A23">
        <v>14</v>
      </c>
      <c r="B23" t="s">
        <v>79</v>
      </c>
      <c r="C23" t="s">
        <v>66</v>
      </c>
      <c r="D23" s="5">
        <v>0</v>
      </c>
      <c r="E23" s="5">
        <v>0.25</v>
      </c>
      <c r="F23">
        <v>0</v>
      </c>
      <c r="G23" s="6">
        <v>2.625</v>
      </c>
      <c r="H23" s="6">
        <v>0.75</v>
      </c>
      <c r="I23" s="6">
        <v>0</v>
      </c>
      <c r="J23" s="6">
        <v>0</v>
      </c>
      <c r="K23">
        <v>1.75</v>
      </c>
      <c r="L23">
        <v>0</v>
      </c>
      <c r="M23" s="6">
        <v>0</v>
      </c>
      <c r="N23">
        <v>0</v>
      </c>
      <c r="O23">
        <v>0</v>
      </c>
      <c r="P23">
        <v>0.875</v>
      </c>
      <c r="Q23">
        <v>0.375</v>
      </c>
      <c r="R23">
        <v>0.5</v>
      </c>
      <c r="S23">
        <v>0.625</v>
      </c>
      <c r="T23">
        <v>7.75</v>
      </c>
      <c r="U23">
        <v>2680.3688491155717</v>
      </c>
      <c r="V23">
        <v>2718.998767844314</v>
      </c>
      <c r="W23">
        <v>2865.3057828720703</v>
      </c>
      <c r="X23">
        <v>2944.9990010368774</v>
      </c>
      <c r="Y23">
        <v>3343.7692644493281</v>
      </c>
      <c r="Z23">
        <v>3620.5663199072455</v>
      </c>
      <c r="AA23">
        <v>3084.9183917079126</v>
      </c>
    </row>
    <row r="24" spans="1:27" x14ac:dyDescent="0.25">
      <c r="A24">
        <v>15</v>
      </c>
      <c r="B24" t="s">
        <v>80</v>
      </c>
      <c r="C24" t="s">
        <v>66</v>
      </c>
      <c r="D24" s="5">
        <v>0</v>
      </c>
      <c r="E24" s="5">
        <v>0.25</v>
      </c>
      <c r="F24">
        <v>0</v>
      </c>
      <c r="G24" s="6">
        <v>2.625</v>
      </c>
      <c r="H24" s="6">
        <v>0.75</v>
      </c>
      <c r="I24" s="6">
        <v>0</v>
      </c>
      <c r="J24" s="6">
        <v>0</v>
      </c>
      <c r="K24">
        <v>1.75</v>
      </c>
      <c r="L24">
        <v>0</v>
      </c>
      <c r="M24" s="6">
        <v>0</v>
      </c>
      <c r="N24">
        <v>0</v>
      </c>
      <c r="O24">
        <v>0</v>
      </c>
      <c r="P24">
        <v>0.875</v>
      </c>
      <c r="Q24">
        <v>0.375</v>
      </c>
      <c r="R24">
        <v>0.5</v>
      </c>
      <c r="S24">
        <v>0.625</v>
      </c>
      <c r="T24">
        <v>7.75</v>
      </c>
      <c r="U24">
        <v>2680.3688491155717</v>
      </c>
      <c r="V24">
        <v>2718.998767844314</v>
      </c>
      <c r="W24">
        <v>2865.3057828720703</v>
      </c>
      <c r="X24">
        <v>2944.9990010368774</v>
      </c>
      <c r="Y24">
        <v>3343.7692644493281</v>
      </c>
      <c r="Z24">
        <v>3620.5663199072455</v>
      </c>
      <c r="AA24">
        <v>3084.9183917079126</v>
      </c>
    </row>
    <row r="25" spans="1:27" x14ac:dyDescent="0.25">
      <c r="A25">
        <v>16</v>
      </c>
      <c r="B25" t="s">
        <v>81</v>
      </c>
      <c r="C25" t="s">
        <v>66</v>
      </c>
      <c r="D25" s="5">
        <v>0</v>
      </c>
      <c r="E25" s="5">
        <v>0.25</v>
      </c>
      <c r="F25">
        <v>0</v>
      </c>
      <c r="G25" s="6">
        <v>2.625</v>
      </c>
      <c r="H25" s="6">
        <v>0.75</v>
      </c>
      <c r="I25" s="6">
        <v>0</v>
      </c>
      <c r="J25" s="6">
        <v>0</v>
      </c>
      <c r="K25">
        <v>1.75</v>
      </c>
      <c r="L25">
        <v>0</v>
      </c>
      <c r="M25" s="6">
        <v>0</v>
      </c>
      <c r="N25">
        <v>0</v>
      </c>
      <c r="O25">
        <v>0</v>
      </c>
      <c r="P25">
        <v>0.875</v>
      </c>
      <c r="Q25">
        <v>0.375</v>
      </c>
      <c r="R25">
        <v>0.5</v>
      </c>
      <c r="S25">
        <v>0.625</v>
      </c>
      <c r="T25">
        <v>7.75</v>
      </c>
      <c r="U25">
        <v>2680.3688491155717</v>
      </c>
      <c r="V25">
        <v>2718.998767844314</v>
      </c>
      <c r="W25">
        <v>2865.3057828720703</v>
      </c>
      <c r="X25">
        <v>2944.9990010368774</v>
      </c>
      <c r="Y25">
        <v>3343.7692644493281</v>
      </c>
      <c r="Z25">
        <v>3620.5663199072455</v>
      </c>
      <c r="AA25">
        <v>3084.9183917079126</v>
      </c>
    </row>
    <row r="26" spans="1:27" x14ac:dyDescent="0.25">
      <c r="A26">
        <v>17</v>
      </c>
      <c r="B26" t="s">
        <v>82</v>
      </c>
      <c r="C26" t="s">
        <v>66</v>
      </c>
      <c r="D26" s="5">
        <v>0</v>
      </c>
      <c r="E26" s="5">
        <v>0.25</v>
      </c>
      <c r="F26">
        <v>0</v>
      </c>
      <c r="G26" s="6">
        <v>2.625</v>
      </c>
      <c r="H26" s="6">
        <v>0.75</v>
      </c>
      <c r="I26" s="6">
        <v>0</v>
      </c>
      <c r="J26" s="6">
        <v>0</v>
      </c>
      <c r="K26">
        <v>1.75</v>
      </c>
      <c r="L26">
        <v>0</v>
      </c>
      <c r="M26" s="6">
        <v>0</v>
      </c>
      <c r="N26">
        <v>0</v>
      </c>
      <c r="O26">
        <v>0</v>
      </c>
      <c r="P26">
        <v>0.875</v>
      </c>
      <c r="Q26">
        <v>0.375</v>
      </c>
      <c r="R26">
        <v>0.5</v>
      </c>
      <c r="S26">
        <v>0.625</v>
      </c>
      <c r="T26">
        <v>7.75</v>
      </c>
      <c r="U26">
        <v>2680.3688491155717</v>
      </c>
      <c r="V26">
        <v>2718.998767844314</v>
      </c>
      <c r="W26">
        <v>2865.3057828720703</v>
      </c>
      <c r="X26">
        <v>2944.9990010368774</v>
      </c>
      <c r="Y26">
        <v>3343.7692644493281</v>
      </c>
      <c r="Z26">
        <v>3620.5663199072455</v>
      </c>
      <c r="AA26">
        <v>3084.9183917079126</v>
      </c>
    </row>
    <row r="27" spans="1:27" x14ac:dyDescent="0.25">
      <c r="A27">
        <v>18</v>
      </c>
      <c r="B27" t="s">
        <v>83</v>
      </c>
      <c r="C27" t="s">
        <v>66</v>
      </c>
      <c r="D27" s="5">
        <v>0</v>
      </c>
      <c r="E27" s="5">
        <v>0.25</v>
      </c>
      <c r="F27">
        <v>0</v>
      </c>
      <c r="G27" s="6">
        <v>2.625</v>
      </c>
      <c r="H27" s="6">
        <v>0.75</v>
      </c>
      <c r="I27" s="6">
        <v>0</v>
      </c>
      <c r="J27" s="6">
        <v>0</v>
      </c>
      <c r="K27">
        <v>1.75</v>
      </c>
      <c r="L27">
        <v>0</v>
      </c>
      <c r="M27" s="6">
        <v>0</v>
      </c>
      <c r="N27">
        <v>0</v>
      </c>
      <c r="O27">
        <v>0</v>
      </c>
      <c r="P27">
        <v>0.875</v>
      </c>
      <c r="Q27">
        <v>0.375</v>
      </c>
      <c r="R27">
        <v>0.5</v>
      </c>
      <c r="S27">
        <v>0.625</v>
      </c>
      <c r="T27">
        <v>7.75</v>
      </c>
      <c r="U27">
        <v>2680.3688491155717</v>
      </c>
      <c r="V27">
        <v>2718.998767844314</v>
      </c>
      <c r="W27">
        <v>2865.3057828720703</v>
      </c>
      <c r="X27">
        <v>2944.9990010368774</v>
      </c>
      <c r="Y27">
        <v>3343.7692644493281</v>
      </c>
      <c r="Z27">
        <v>3620.5663199072455</v>
      </c>
      <c r="AA27">
        <v>3084.9183917079126</v>
      </c>
    </row>
    <row r="28" spans="1:27" x14ac:dyDescent="0.25">
      <c r="A28">
        <v>19</v>
      </c>
      <c r="B28" t="s">
        <v>84</v>
      </c>
      <c r="C28" t="s">
        <v>66</v>
      </c>
      <c r="D28" s="5">
        <v>0</v>
      </c>
      <c r="E28" s="5">
        <v>0.25</v>
      </c>
      <c r="F28">
        <v>0</v>
      </c>
      <c r="G28" s="6">
        <v>2.625</v>
      </c>
      <c r="H28" s="6">
        <v>0.75</v>
      </c>
      <c r="I28" s="6">
        <v>0</v>
      </c>
      <c r="J28" s="6">
        <v>0</v>
      </c>
      <c r="K28">
        <v>1.75</v>
      </c>
      <c r="L28">
        <v>0</v>
      </c>
      <c r="M28" s="6">
        <v>0</v>
      </c>
      <c r="N28">
        <v>0</v>
      </c>
      <c r="O28">
        <v>0</v>
      </c>
      <c r="P28">
        <v>0.875</v>
      </c>
      <c r="Q28">
        <v>0.375</v>
      </c>
      <c r="R28">
        <v>0.5</v>
      </c>
      <c r="S28">
        <v>0.625</v>
      </c>
      <c r="T28">
        <v>7.75</v>
      </c>
      <c r="U28">
        <v>2680.3688491155717</v>
      </c>
      <c r="V28">
        <v>2718.998767844314</v>
      </c>
      <c r="W28">
        <v>2865.3057828720703</v>
      </c>
      <c r="X28">
        <v>2944.9990010368774</v>
      </c>
      <c r="Y28">
        <v>3343.7692644493281</v>
      </c>
      <c r="Z28">
        <v>3620.5663199072455</v>
      </c>
      <c r="AA28">
        <v>3084.9183917079126</v>
      </c>
    </row>
    <row r="29" spans="1:27" x14ac:dyDescent="0.25">
      <c r="A29">
        <v>20</v>
      </c>
      <c r="B29" t="s">
        <v>85</v>
      </c>
      <c r="C29" t="s">
        <v>66</v>
      </c>
      <c r="D29" s="5">
        <v>0</v>
      </c>
      <c r="E29" s="5">
        <v>0.25</v>
      </c>
      <c r="F29">
        <v>0</v>
      </c>
      <c r="G29" s="6">
        <v>2.625</v>
      </c>
      <c r="H29" s="6">
        <v>0.75</v>
      </c>
      <c r="I29" s="6">
        <v>0</v>
      </c>
      <c r="J29" s="6">
        <v>0</v>
      </c>
      <c r="K29">
        <v>1.75</v>
      </c>
      <c r="L29">
        <v>0</v>
      </c>
      <c r="M29" s="6">
        <v>0</v>
      </c>
      <c r="N29">
        <v>0</v>
      </c>
      <c r="O29">
        <v>0</v>
      </c>
      <c r="P29">
        <v>0.875</v>
      </c>
      <c r="Q29">
        <v>0.375</v>
      </c>
      <c r="R29">
        <v>0.5</v>
      </c>
      <c r="S29">
        <v>0.625</v>
      </c>
      <c r="T29">
        <v>7.75</v>
      </c>
      <c r="U29">
        <v>2680.3688491155717</v>
      </c>
      <c r="V29">
        <v>2718.998767844314</v>
      </c>
      <c r="W29">
        <v>2865.3057828720703</v>
      </c>
      <c r="X29">
        <v>2944.9990010368774</v>
      </c>
      <c r="Y29">
        <v>3343.7692644493281</v>
      </c>
      <c r="Z29">
        <v>3620.5663199072455</v>
      </c>
      <c r="AA29">
        <v>3084.9183917079126</v>
      </c>
    </row>
    <row r="30" spans="1:27" x14ac:dyDescent="0.25">
      <c r="A30">
        <v>21</v>
      </c>
      <c r="B30" t="s">
        <v>86</v>
      </c>
      <c r="C30" t="s">
        <v>66</v>
      </c>
      <c r="D30" s="5">
        <v>0</v>
      </c>
      <c r="E30" s="5">
        <v>0.25</v>
      </c>
      <c r="F30">
        <v>0</v>
      </c>
      <c r="G30" s="6">
        <v>2.625</v>
      </c>
      <c r="H30" s="6">
        <v>0.75</v>
      </c>
      <c r="I30" s="6">
        <v>0</v>
      </c>
      <c r="J30" s="6">
        <v>0</v>
      </c>
      <c r="K30">
        <v>1.75</v>
      </c>
      <c r="L30">
        <v>0</v>
      </c>
      <c r="M30" s="6">
        <v>0</v>
      </c>
      <c r="N30">
        <v>0</v>
      </c>
      <c r="O30">
        <v>0</v>
      </c>
      <c r="P30">
        <v>0.875</v>
      </c>
      <c r="Q30">
        <v>0.375</v>
      </c>
      <c r="R30">
        <v>0.5</v>
      </c>
      <c r="S30">
        <v>0.625</v>
      </c>
      <c r="T30">
        <v>7.75</v>
      </c>
      <c r="U30">
        <v>2680.3688491155717</v>
      </c>
      <c r="V30">
        <v>2718.998767844314</v>
      </c>
      <c r="W30">
        <v>2865.3057828720703</v>
      </c>
      <c r="X30">
        <v>2944.9990010368774</v>
      </c>
      <c r="Y30">
        <v>3343.7692644493281</v>
      </c>
      <c r="Z30">
        <v>3620.5663199072455</v>
      </c>
      <c r="AA30">
        <v>3084.9183917079126</v>
      </c>
    </row>
    <row r="31" spans="1:27" x14ac:dyDescent="0.25">
      <c r="A31">
        <v>22</v>
      </c>
      <c r="B31" t="s">
        <v>87</v>
      </c>
      <c r="C31" t="s">
        <v>66</v>
      </c>
      <c r="D31" s="5">
        <v>0</v>
      </c>
      <c r="E31" s="5">
        <v>0.25</v>
      </c>
      <c r="F31">
        <v>0</v>
      </c>
      <c r="G31" s="6">
        <v>2.625</v>
      </c>
      <c r="H31" s="6">
        <v>0.75</v>
      </c>
      <c r="I31" s="6">
        <v>0</v>
      </c>
      <c r="J31" s="6">
        <v>0</v>
      </c>
      <c r="K31">
        <v>1.75</v>
      </c>
      <c r="L31">
        <v>0</v>
      </c>
      <c r="M31" s="6">
        <v>0</v>
      </c>
      <c r="N31">
        <v>0</v>
      </c>
      <c r="O31">
        <v>0</v>
      </c>
      <c r="P31">
        <v>0.875</v>
      </c>
      <c r="Q31">
        <v>0.375</v>
      </c>
      <c r="R31">
        <v>0.5</v>
      </c>
      <c r="S31">
        <v>0.625</v>
      </c>
      <c r="T31">
        <v>7.75</v>
      </c>
      <c r="U31">
        <v>2680.3688491155717</v>
      </c>
      <c r="V31">
        <v>2718.998767844314</v>
      </c>
      <c r="W31">
        <v>2865.3057828720703</v>
      </c>
      <c r="X31">
        <v>2944.9990010368774</v>
      </c>
      <c r="Y31">
        <v>3343.7692644493281</v>
      </c>
      <c r="Z31">
        <v>3620.5663199072455</v>
      </c>
      <c r="AA31">
        <v>3084.9183917079126</v>
      </c>
    </row>
    <row r="32" spans="1:27" x14ac:dyDescent="0.25">
      <c r="A32">
        <v>23</v>
      </c>
      <c r="B32" t="s">
        <v>88</v>
      </c>
      <c r="C32" t="s">
        <v>66</v>
      </c>
      <c r="D32" s="5">
        <v>0</v>
      </c>
      <c r="E32" s="5">
        <v>0.25</v>
      </c>
      <c r="F32">
        <v>0</v>
      </c>
      <c r="G32" s="6">
        <v>2.625</v>
      </c>
      <c r="H32" s="6">
        <v>0.75</v>
      </c>
      <c r="I32" s="6">
        <v>0</v>
      </c>
      <c r="J32" s="6">
        <v>0</v>
      </c>
      <c r="K32">
        <v>1.75</v>
      </c>
      <c r="L32">
        <v>0</v>
      </c>
      <c r="M32" s="6">
        <v>0</v>
      </c>
      <c r="N32">
        <v>0</v>
      </c>
      <c r="O32">
        <v>0</v>
      </c>
      <c r="P32">
        <v>0.875</v>
      </c>
      <c r="Q32">
        <v>0.375</v>
      </c>
      <c r="R32">
        <v>0.5</v>
      </c>
      <c r="S32">
        <v>0.625</v>
      </c>
      <c r="T32">
        <v>7.75</v>
      </c>
      <c r="U32">
        <v>2680.3688491155717</v>
      </c>
      <c r="V32">
        <v>2718.998767844314</v>
      </c>
      <c r="W32">
        <v>2865.3057828720703</v>
      </c>
      <c r="X32">
        <v>2944.9990010368774</v>
      </c>
      <c r="Y32">
        <v>3343.7692644493281</v>
      </c>
      <c r="Z32">
        <v>3620.5663199072455</v>
      </c>
      <c r="AA32">
        <v>3084.9183917079126</v>
      </c>
    </row>
    <row r="33" spans="1:27" x14ac:dyDescent="0.25">
      <c r="A33">
        <v>24</v>
      </c>
      <c r="B33" t="s">
        <v>89</v>
      </c>
      <c r="C33" t="s">
        <v>66</v>
      </c>
      <c r="D33" s="5">
        <v>0</v>
      </c>
      <c r="E33" s="5">
        <v>0.25</v>
      </c>
      <c r="F33">
        <v>0</v>
      </c>
      <c r="G33" s="6">
        <v>2.625</v>
      </c>
      <c r="H33" s="6">
        <v>0.75</v>
      </c>
      <c r="I33" s="6">
        <v>0</v>
      </c>
      <c r="J33" s="6">
        <v>0</v>
      </c>
      <c r="K33">
        <v>1.75</v>
      </c>
      <c r="L33">
        <v>0</v>
      </c>
      <c r="M33" s="6">
        <v>0</v>
      </c>
      <c r="N33">
        <v>0</v>
      </c>
      <c r="O33">
        <v>0</v>
      </c>
      <c r="P33">
        <v>0.875</v>
      </c>
      <c r="Q33">
        <v>0.375</v>
      </c>
      <c r="R33">
        <v>0.5</v>
      </c>
      <c r="S33">
        <v>0.625</v>
      </c>
      <c r="T33">
        <v>7.75</v>
      </c>
      <c r="U33">
        <v>2680.3688491155717</v>
      </c>
      <c r="V33">
        <v>2718.998767844314</v>
      </c>
      <c r="W33">
        <v>2865.3057828720703</v>
      </c>
      <c r="X33">
        <v>2944.9990010368774</v>
      </c>
      <c r="Y33">
        <v>3343.7692644493281</v>
      </c>
      <c r="Z33">
        <v>3620.5663199072455</v>
      </c>
      <c r="AA33">
        <v>3084.9183917079126</v>
      </c>
    </row>
    <row r="34" spans="1:27" x14ac:dyDescent="0.25">
      <c r="A34">
        <v>25</v>
      </c>
      <c r="B34" t="s">
        <v>90</v>
      </c>
      <c r="C34" t="s">
        <v>66</v>
      </c>
      <c r="D34" s="5">
        <v>0</v>
      </c>
      <c r="E34" s="5">
        <v>0.25</v>
      </c>
      <c r="F34">
        <v>0</v>
      </c>
      <c r="G34" s="6">
        <v>2.625</v>
      </c>
      <c r="H34" s="6">
        <v>0.75</v>
      </c>
      <c r="I34" s="6">
        <v>0</v>
      </c>
      <c r="J34" s="6">
        <v>0</v>
      </c>
      <c r="K34">
        <v>1.75</v>
      </c>
      <c r="L34">
        <v>0</v>
      </c>
      <c r="M34" s="6">
        <v>0</v>
      </c>
      <c r="N34">
        <v>0</v>
      </c>
      <c r="O34">
        <v>0</v>
      </c>
      <c r="P34">
        <v>0.875</v>
      </c>
      <c r="Q34">
        <v>0.375</v>
      </c>
      <c r="R34">
        <v>0.5</v>
      </c>
      <c r="S34">
        <v>0.625</v>
      </c>
      <c r="T34">
        <v>7.75</v>
      </c>
      <c r="U34">
        <v>2680.3688491155717</v>
      </c>
      <c r="V34">
        <v>2718.998767844314</v>
      </c>
      <c r="W34">
        <v>2865.3057828720703</v>
      </c>
      <c r="X34">
        <v>2944.9990010368774</v>
      </c>
      <c r="Y34">
        <v>3343.7692644493281</v>
      </c>
      <c r="Z34">
        <v>3620.5663199072455</v>
      </c>
      <c r="AA34">
        <v>3084.9183917079126</v>
      </c>
    </row>
    <row r="35" spans="1:27" x14ac:dyDescent="0.25">
      <c r="A35">
        <v>26</v>
      </c>
      <c r="B35" t="s">
        <v>91</v>
      </c>
      <c r="C35" t="s">
        <v>66</v>
      </c>
      <c r="D35" s="5">
        <v>0</v>
      </c>
      <c r="E35" s="5">
        <v>0.25</v>
      </c>
      <c r="F35">
        <v>0</v>
      </c>
      <c r="G35" s="6">
        <v>2.625</v>
      </c>
      <c r="H35" s="6">
        <v>0.75</v>
      </c>
      <c r="I35" s="6">
        <v>0</v>
      </c>
      <c r="J35" s="6">
        <v>0</v>
      </c>
      <c r="K35">
        <v>1.75</v>
      </c>
      <c r="L35">
        <v>0</v>
      </c>
      <c r="M35" s="6">
        <v>0</v>
      </c>
      <c r="N35">
        <v>0</v>
      </c>
      <c r="O35">
        <v>0</v>
      </c>
      <c r="P35">
        <v>0.875</v>
      </c>
      <c r="Q35">
        <v>0.375</v>
      </c>
      <c r="R35">
        <v>0.5</v>
      </c>
      <c r="S35">
        <v>0.625</v>
      </c>
      <c r="T35">
        <v>7.75</v>
      </c>
      <c r="U35">
        <v>2680.3688491155717</v>
      </c>
      <c r="V35">
        <v>2718.998767844314</v>
      </c>
      <c r="W35">
        <v>2865.3057828720703</v>
      </c>
      <c r="X35">
        <v>2944.9990010368774</v>
      </c>
      <c r="Y35">
        <v>3343.7692644493281</v>
      </c>
      <c r="Z35">
        <v>3620.5663199072455</v>
      </c>
      <c r="AA35">
        <v>3084.9183917079126</v>
      </c>
    </row>
    <row r="36" spans="1:27" x14ac:dyDescent="0.25">
      <c r="A36">
        <v>27</v>
      </c>
      <c r="B36" t="s">
        <v>92</v>
      </c>
      <c r="C36" t="s">
        <v>66</v>
      </c>
      <c r="D36" s="5">
        <v>0</v>
      </c>
      <c r="E36" s="5">
        <v>0.25</v>
      </c>
      <c r="F36">
        <v>0</v>
      </c>
      <c r="G36" s="6">
        <v>2.625</v>
      </c>
      <c r="H36" s="6">
        <v>0.75</v>
      </c>
      <c r="I36" s="6">
        <v>0</v>
      </c>
      <c r="J36" s="6">
        <v>0</v>
      </c>
      <c r="K36">
        <v>1.75</v>
      </c>
      <c r="L36">
        <v>0</v>
      </c>
      <c r="M36" s="6">
        <v>0</v>
      </c>
      <c r="N36">
        <v>0</v>
      </c>
      <c r="O36">
        <v>0</v>
      </c>
      <c r="P36">
        <v>0.875</v>
      </c>
      <c r="Q36">
        <v>0.375</v>
      </c>
      <c r="R36">
        <v>0.5</v>
      </c>
      <c r="S36">
        <v>0.625</v>
      </c>
      <c r="T36">
        <v>7.75</v>
      </c>
      <c r="U36">
        <v>2680.3688491155717</v>
      </c>
      <c r="V36">
        <v>2718.998767844314</v>
      </c>
      <c r="W36">
        <v>2865.3057828720703</v>
      </c>
      <c r="X36">
        <v>2944.9990010368774</v>
      </c>
      <c r="Y36">
        <v>3343.7692644493281</v>
      </c>
      <c r="Z36">
        <v>3620.5663199072455</v>
      </c>
      <c r="AA36">
        <v>3084.9183917079126</v>
      </c>
    </row>
    <row r="37" spans="1:27" x14ac:dyDescent="0.25">
      <c r="A37">
        <v>28</v>
      </c>
      <c r="B37" t="s">
        <v>93</v>
      </c>
      <c r="C37" t="s">
        <v>66</v>
      </c>
      <c r="D37" s="5">
        <v>0</v>
      </c>
      <c r="E37" s="5">
        <v>0.25</v>
      </c>
      <c r="F37">
        <v>0</v>
      </c>
      <c r="G37" s="6">
        <v>2.625</v>
      </c>
      <c r="H37" s="6">
        <v>0.75</v>
      </c>
      <c r="I37" s="6">
        <v>0</v>
      </c>
      <c r="J37" s="6">
        <v>0</v>
      </c>
      <c r="K37">
        <v>1.75</v>
      </c>
      <c r="L37">
        <v>0</v>
      </c>
      <c r="M37" s="6">
        <v>0</v>
      </c>
      <c r="N37">
        <v>0</v>
      </c>
      <c r="O37">
        <v>0</v>
      </c>
      <c r="P37">
        <v>0.875</v>
      </c>
      <c r="Q37">
        <v>0.375</v>
      </c>
      <c r="R37">
        <v>0.5</v>
      </c>
      <c r="S37">
        <v>0.625</v>
      </c>
      <c r="T37">
        <v>7.75</v>
      </c>
      <c r="U37">
        <v>2680.3688491155717</v>
      </c>
      <c r="V37">
        <v>2718.998767844314</v>
      </c>
      <c r="W37">
        <v>2865.3057828720703</v>
      </c>
      <c r="X37">
        <v>2944.9990010368774</v>
      </c>
      <c r="Y37">
        <v>3343.7692644493281</v>
      </c>
      <c r="Z37">
        <v>3620.5663199072455</v>
      </c>
      <c r="AA37">
        <v>3084.9183917079126</v>
      </c>
    </row>
    <row r="38" spans="1:27" x14ac:dyDescent="0.25">
      <c r="A38">
        <v>29</v>
      </c>
      <c r="B38" t="s">
        <v>94</v>
      </c>
      <c r="C38" t="s">
        <v>66</v>
      </c>
      <c r="D38" s="5">
        <v>0</v>
      </c>
      <c r="E38" s="5">
        <v>0.25</v>
      </c>
      <c r="F38">
        <v>0</v>
      </c>
      <c r="G38" s="6">
        <v>2.625</v>
      </c>
      <c r="H38" s="6">
        <v>0.75</v>
      </c>
      <c r="I38" s="6">
        <v>0</v>
      </c>
      <c r="J38" s="6">
        <v>0</v>
      </c>
      <c r="K38">
        <v>1.75</v>
      </c>
      <c r="L38">
        <v>0</v>
      </c>
      <c r="M38" s="6">
        <v>0</v>
      </c>
      <c r="N38">
        <v>0</v>
      </c>
      <c r="O38">
        <v>0</v>
      </c>
      <c r="P38">
        <v>0.875</v>
      </c>
      <c r="Q38">
        <v>0.375</v>
      </c>
      <c r="R38">
        <v>0.5</v>
      </c>
      <c r="S38">
        <v>0.625</v>
      </c>
      <c r="T38">
        <v>7.75</v>
      </c>
      <c r="U38">
        <v>2680.3688491155717</v>
      </c>
      <c r="V38">
        <v>2718.998767844314</v>
      </c>
      <c r="W38">
        <v>2865.3057828720703</v>
      </c>
      <c r="X38">
        <v>2944.9990010368774</v>
      </c>
      <c r="Y38">
        <v>3343.7692644493281</v>
      </c>
      <c r="Z38">
        <v>3620.5663199072455</v>
      </c>
      <c r="AA38">
        <v>3084.9183917079126</v>
      </c>
    </row>
    <row r="39" spans="1:27" x14ac:dyDescent="0.25">
      <c r="A39">
        <v>30</v>
      </c>
      <c r="B39" t="s">
        <v>95</v>
      </c>
      <c r="C39" t="s">
        <v>66</v>
      </c>
      <c r="D39" s="5">
        <v>0</v>
      </c>
      <c r="E39" s="5">
        <v>0.25</v>
      </c>
      <c r="F39">
        <v>0</v>
      </c>
      <c r="G39" s="6">
        <v>2.625</v>
      </c>
      <c r="H39" s="6">
        <v>0.75</v>
      </c>
      <c r="I39" s="6">
        <v>0</v>
      </c>
      <c r="J39" s="6">
        <v>0</v>
      </c>
      <c r="K39">
        <v>1.75</v>
      </c>
      <c r="L39">
        <v>0</v>
      </c>
      <c r="M39" s="6">
        <v>0</v>
      </c>
      <c r="N39">
        <v>0</v>
      </c>
      <c r="O39">
        <v>0</v>
      </c>
      <c r="P39">
        <v>0.875</v>
      </c>
      <c r="Q39">
        <v>0.375</v>
      </c>
      <c r="R39">
        <v>0.5</v>
      </c>
      <c r="S39">
        <v>0.625</v>
      </c>
      <c r="T39">
        <v>7.75</v>
      </c>
      <c r="U39">
        <v>2680.3688491155717</v>
      </c>
      <c r="V39">
        <v>2718.998767844314</v>
      </c>
      <c r="W39">
        <v>2865.3057828720703</v>
      </c>
      <c r="X39">
        <v>2944.9990010368774</v>
      </c>
      <c r="Y39">
        <v>3343.7692644493281</v>
      </c>
      <c r="Z39">
        <v>3620.5663199072455</v>
      </c>
      <c r="AA39">
        <v>3084.9183917079126</v>
      </c>
    </row>
    <row r="40" spans="1:27" x14ac:dyDescent="0.25">
      <c r="A40">
        <v>31</v>
      </c>
      <c r="B40" t="s">
        <v>96</v>
      </c>
      <c r="C40" t="s">
        <v>66</v>
      </c>
      <c r="D40" s="5">
        <v>0</v>
      </c>
      <c r="E40" s="5">
        <v>0.25</v>
      </c>
      <c r="F40">
        <v>0</v>
      </c>
      <c r="G40" s="6">
        <v>2.625</v>
      </c>
      <c r="H40" s="6">
        <v>0.75</v>
      </c>
      <c r="I40" s="6">
        <v>0</v>
      </c>
      <c r="J40" s="6">
        <v>0</v>
      </c>
      <c r="K40">
        <v>1.75</v>
      </c>
      <c r="L40">
        <v>0</v>
      </c>
      <c r="M40" s="6">
        <v>0</v>
      </c>
      <c r="N40">
        <v>0</v>
      </c>
      <c r="O40">
        <v>0</v>
      </c>
      <c r="P40">
        <v>0.875</v>
      </c>
      <c r="Q40">
        <v>0.375</v>
      </c>
      <c r="R40">
        <v>0.5</v>
      </c>
      <c r="S40">
        <v>0.625</v>
      </c>
      <c r="T40">
        <v>7.75</v>
      </c>
      <c r="U40">
        <v>2680.3688491155717</v>
      </c>
      <c r="V40">
        <v>2718.998767844314</v>
      </c>
      <c r="W40">
        <v>2865.3057828720703</v>
      </c>
      <c r="X40">
        <v>2944.9990010368774</v>
      </c>
      <c r="Y40">
        <v>3343.7692644493281</v>
      </c>
      <c r="Z40">
        <v>3620.5663199072455</v>
      </c>
      <c r="AA40">
        <v>3084.9183917079126</v>
      </c>
    </row>
    <row r="41" spans="1:27" x14ac:dyDescent="0.25">
      <c r="A41">
        <v>32</v>
      </c>
      <c r="B41" t="s">
        <v>97</v>
      </c>
      <c r="C41" t="s">
        <v>66</v>
      </c>
      <c r="D41" s="5">
        <v>0</v>
      </c>
      <c r="E41" s="5">
        <v>0.25</v>
      </c>
      <c r="F41">
        <v>0</v>
      </c>
      <c r="G41" s="6">
        <v>2.625</v>
      </c>
      <c r="H41" s="6">
        <v>0.75</v>
      </c>
      <c r="I41" s="6">
        <v>0</v>
      </c>
      <c r="J41" s="6">
        <v>0</v>
      </c>
      <c r="K41">
        <v>1.75</v>
      </c>
      <c r="L41">
        <v>0</v>
      </c>
      <c r="M41" s="6">
        <v>0</v>
      </c>
      <c r="N41">
        <v>0</v>
      </c>
      <c r="O41">
        <v>0</v>
      </c>
      <c r="P41">
        <v>0.875</v>
      </c>
      <c r="Q41">
        <v>0.375</v>
      </c>
      <c r="R41">
        <v>0.5</v>
      </c>
      <c r="S41">
        <v>0.625</v>
      </c>
      <c r="T41">
        <v>7.75</v>
      </c>
      <c r="U41">
        <v>2680.3688491155717</v>
      </c>
      <c r="V41">
        <v>2718.998767844314</v>
      </c>
      <c r="W41">
        <v>2865.3057828720703</v>
      </c>
      <c r="X41">
        <v>2944.9990010368774</v>
      </c>
      <c r="Y41">
        <v>3343.7692644493281</v>
      </c>
      <c r="Z41">
        <v>3620.5663199072455</v>
      </c>
      <c r="AA41">
        <v>3084.9183917079126</v>
      </c>
    </row>
    <row r="42" spans="1:27" x14ac:dyDescent="0.25">
      <c r="A42">
        <v>33</v>
      </c>
      <c r="B42" t="s">
        <v>98</v>
      </c>
      <c r="C42" t="s">
        <v>99</v>
      </c>
      <c r="D42" s="5">
        <v>1</v>
      </c>
      <c r="E42">
        <v>0.66666666666666663</v>
      </c>
      <c r="F42">
        <v>0</v>
      </c>
      <c r="G42" s="6">
        <v>4</v>
      </c>
      <c r="H42" s="6">
        <v>1</v>
      </c>
      <c r="I42" s="6">
        <v>0</v>
      </c>
      <c r="J42" s="6">
        <v>0.66666666666666663</v>
      </c>
      <c r="K42">
        <v>0</v>
      </c>
      <c r="L42">
        <v>3.6666666666666599</v>
      </c>
      <c r="M42" s="6">
        <v>0</v>
      </c>
      <c r="N42">
        <v>0.33333333333333331</v>
      </c>
      <c r="O42">
        <v>0</v>
      </c>
      <c r="P42">
        <v>0.33333333333333331</v>
      </c>
      <c r="Q42">
        <v>0</v>
      </c>
      <c r="R42">
        <v>0</v>
      </c>
      <c r="S42">
        <v>1.6666666666666665</v>
      </c>
      <c r="T42">
        <v>13.333333333333334</v>
      </c>
      <c r="U42">
        <v>2128.4546804548891</v>
      </c>
      <c r="V42">
        <v>2159.1303209925391</v>
      </c>
      <c r="W42">
        <v>2275.3112902729295</v>
      </c>
      <c r="X42">
        <v>2338.5948951616247</v>
      </c>
      <c r="Y42">
        <v>2655.2544600817741</v>
      </c>
      <c r="Z42">
        <v>2875.0562938554863</v>
      </c>
      <c r="AA42">
        <v>2449.7035144318525</v>
      </c>
    </row>
    <row r="43" spans="1:27" x14ac:dyDescent="0.25">
      <c r="A43">
        <v>34</v>
      </c>
      <c r="B43" t="s">
        <v>100</v>
      </c>
      <c r="C43" t="s">
        <v>99</v>
      </c>
      <c r="D43" s="5">
        <v>1</v>
      </c>
      <c r="E43">
        <v>0.66666666666666663</v>
      </c>
      <c r="F43">
        <v>0</v>
      </c>
      <c r="G43" s="6">
        <v>4</v>
      </c>
      <c r="H43" s="6">
        <v>1</v>
      </c>
      <c r="I43" s="6">
        <v>0</v>
      </c>
      <c r="J43" s="6">
        <v>0.66666666666666663</v>
      </c>
      <c r="K43">
        <v>0</v>
      </c>
      <c r="L43">
        <v>3.6666666666666599</v>
      </c>
      <c r="M43" s="6">
        <v>0</v>
      </c>
      <c r="N43">
        <v>0.33333333333333331</v>
      </c>
      <c r="O43">
        <v>0</v>
      </c>
      <c r="P43">
        <v>0.33333333333333331</v>
      </c>
      <c r="Q43">
        <v>0</v>
      </c>
      <c r="R43">
        <v>0</v>
      </c>
      <c r="S43">
        <v>1.6666666666666665</v>
      </c>
      <c r="T43">
        <v>13.333333333333334</v>
      </c>
      <c r="U43">
        <v>2128.4546804548891</v>
      </c>
      <c r="V43">
        <v>2159.1303209925391</v>
      </c>
      <c r="W43">
        <v>2275.3112902729295</v>
      </c>
      <c r="X43">
        <v>2338.5948951616247</v>
      </c>
      <c r="Y43">
        <v>2655.2544600817741</v>
      </c>
      <c r="Z43">
        <v>2875.0562938554863</v>
      </c>
      <c r="AA43">
        <v>2449.7035144318525</v>
      </c>
    </row>
    <row r="44" spans="1:27" x14ac:dyDescent="0.25">
      <c r="A44">
        <v>35</v>
      </c>
      <c r="B44" t="s">
        <v>101</v>
      </c>
      <c r="C44" t="s">
        <v>99</v>
      </c>
      <c r="D44" s="5">
        <v>1</v>
      </c>
      <c r="E44">
        <v>0.66666666666666663</v>
      </c>
      <c r="F44">
        <v>0</v>
      </c>
      <c r="G44" s="6">
        <v>4</v>
      </c>
      <c r="H44" s="6">
        <v>1</v>
      </c>
      <c r="I44" s="6">
        <v>0</v>
      </c>
      <c r="J44" s="6">
        <v>0.66666666666666663</v>
      </c>
      <c r="K44">
        <v>0</v>
      </c>
      <c r="L44">
        <v>3.6666666666666599</v>
      </c>
      <c r="M44" s="6">
        <v>0</v>
      </c>
      <c r="N44">
        <v>0.33333333333333331</v>
      </c>
      <c r="O44">
        <v>0</v>
      </c>
      <c r="P44">
        <v>0.33333333333333331</v>
      </c>
      <c r="Q44">
        <v>0</v>
      </c>
      <c r="R44">
        <v>0</v>
      </c>
      <c r="S44">
        <v>1.6666666666666665</v>
      </c>
      <c r="T44">
        <v>13.333333333333334</v>
      </c>
      <c r="U44">
        <v>2128.4546804548891</v>
      </c>
      <c r="V44">
        <v>2159.1303209925391</v>
      </c>
      <c r="W44">
        <v>2275.3112902729295</v>
      </c>
      <c r="X44">
        <v>2338.5948951616247</v>
      </c>
      <c r="Y44">
        <v>2655.2544600817741</v>
      </c>
      <c r="Z44">
        <v>2875.0562938554863</v>
      </c>
      <c r="AA44">
        <v>2449.7035144318525</v>
      </c>
    </row>
    <row r="45" spans="1:27" x14ac:dyDescent="0.25">
      <c r="A45">
        <v>36</v>
      </c>
      <c r="B45" t="s">
        <v>102</v>
      </c>
      <c r="C45" t="s">
        <v>99</v>
      </c>
      <c r="D45" s="5">
        <v>1</v>
      </c>
      <c r="E45">
        <v>0.66666666666666663</v>
      </c>
      <c r="F45">
        <v>0</v>
      </c>
      <c r="G45" s="6">
        <v>4</v>
      </c>
      <c r="H45" s="6">
        <v>1</v>
      </c>
      <c r="I45" s="6">
        <v>0</v>
      </c>
      <c r="J45" s="6">
        <v>0.66666666666666663</v>
      </c>
      <c r="K45">
        <v>0</v>
      </c>
      <c r="L45">
        <v>3.6666666666666599</v>
      </c>
      <c r="M45" s="6">
        <v>0</v>
      </c>
      <c r="N45">
        <v>0.33333333333333331</v>
      </c>
      <c r="O45">
        <v>0</v>
      </c>
      <c r="P45">
        <v>0.33333333333333331</v>
      </c>
      <c r="Q45">
        <v>0</v>
      </c>
      <c r="R45">
        <v>0</v>
      </c>
      <c r="S45">
        <v>1.6666666666666665</v>
      </c>
      <c r="T45">
        <v>13.333333333333334</v>
      </c>
      <c r="U45">
        <v>2128.4546804548891</v>
      </c>
      <c r="V45">
        <v>2159.1303209925391</v>
      </c>
      <c r="W45">
        <v>2275.3112902729295</v>
      </c>
      <c r="X45">
        <v>2338.5948951616247</v>
      </c>
      <c r="Y45">
        <v>2655.2544600817741</v>
      </c>
      <c r="Z45">
        <v>2875.0562938554863</v>
      </c>
      <c r="AA45">
        <v>2449.7035144318525</v>
      </c>
    </row>
    <row r="46" spans="1:27" x14ac:dyDescent="0.25">
      <c r="A46">
        <v>37</v>
      </c>
      <c r="B46" t="s">
        <v>103</v>
      </c>
      <c r="C46" t="s">
        <v>99</v>
      </c>
      <c r="D46" s="5">
        <v>1</v>
      </c>
      <c r="E46">
        <v>0.66666666666666663</v>
      </c>
      <c r="F46">
        <v>0</v>
      </c>
      <c r="G46" s="6">
        <v>4</v>
      </c>
      <c r="H46" s="6">
        <v>1</v>
      </c>
      <c r="I46" s="6">
        <v>0</v>
      </c>
      <c r="J46" s="6">
        <v>0.66666666666666663</v>
      </c>
      <c r="K46">
        <v>0</v>
      </c>
      <c r="L46">
        <v>3.6666666666666599</v>
      </c>
      <c r="M46" s="6">
        <v>0</v>
      </c>
      <c r="N46">
        <v>0.33333333333333331</v>
      </c>
      <c r="O46">
        <v>0</v>
      </c>
      <c r="P46">
        <v>0.33333333333333331</v>
      </c>
      <c r="Q46">
        <v>0</v>
      </c>
      <c r="R46">
        <v>0</v>
      </c>
      <c r="S46">
        <v>1.6666666666666665</v>
      </c>
      <c r="T46">
        <v>13.333333333333334</v>
      </c>
      <c r="U46">
        <v>2128.4546804548891</v>
      </c>
      <c r="V46">
        <v>2159.1303209925391</v>
      </c>
      <c r="W46">
        <v>2275.3112902729295</v>
      </c>
      <c r="X46">
        <v>2338.5948951616247</v>
      </c>
      <c r="Y46">
        <v>2655.2544600817741</v>
      </c>
      <c r="Z46">
        <v>2875.0562938554863</v>
      </c>
      <c r="AA46">
        <v>2449.7035144318525</v>
      </c>
    </row>
    <row r="47" spans="1:27" x14ac:dyDescent="0.25">
      <c r="A47">
        <v>38</v>
      </c>
      <c r="B47" t="s">
        <v>104</v>
      </c>
      <c r="C47" t="s">
        <v>99</v>
      </c>
      <c r="D47" s="5">
        <v>1</v>
      </c>
      <c r="E47">
        <v>0.66666666666666663</v>
      </c>
      <c r="F47">
        <v>0</v>
      </c>
      <c r="G47" s="6">
        <v>4</v>
      </c>
      <c r="H47" s="6">
        <v>1</v>
      </c>
      <c r="I47" s="6">
        <v>0</v>
      </c>
      <c r="J47" s="6">
        <v>0.66666666666666663</v>
      </c>
      <c r="K47">
        <v>0</v>
      </c>
      <c r="L47">
        <v>3.6666666666666599</v>
      </c>
      <c r="M47" s="6">
        <v>0</v>
      </c>
      <c r="N47">
        <v>0.33333333333333331</v>
      </c>
      <c r="O47">
        <v>0</v>
      </c>
      <c r="P47">
        <v>0.33333333333333331</v>
      </c>
      <c r="Q47">
        <v>0</v>
      </c>
      <c r="R47">
        <v>0</v>
      </c>
      <c r="S47">
        <v>1.6666666666666665</v>
      </c>
      <c r="T47">
        <v>13.333333333333334</v>
      </c>
      <c r="U47">
        <v>2128.4546804548891</v>
      </c>
      <c r="V47">
        <v>2159.1303209925391</v>
      </c>
      <c r="W47">
        <v>2275.3112902729295</v>
      </c>
      <c r="X47">
        <v>2338.5948951616247</v>
      </c>
      <c r="Y47">
        <v>2655.2544600817741</v>
      </c>
      <c r="Z47">
        <v>2875.0562938554863</v>
      </c>
      <c r="AA47">
        <v>2449.7035144318525</v>
      </c>
    </row>
    <row r="48" spans="1:27" x14ac:dyDescent="0.25">
      <c r="A48">
        <v>39</v>
      </c>
      <c r="B48" t="s">
        <v>105</v>
      </c>
      <c r="C48" t="s">
        <v>99</v>
      </c>
      <c r="D48" s="5">
        <v>1</v>
      </c>
      <c r="E48">
        <v>0.66666666666666663</v>
      </c>
      <c r="F48">
        <v>0</v>
      </c>
      <c r="G48" s="6">
        <v>4</v>
      </c>
      <c r="H48" s="6">
        <v>1</v>
      </c>
      <c r="I48" s="6">
        <v>0</v>
      </c>
      <c r="J48" s="6">
        <v>0.66666666666666663</v>
      </c>
      <c r="K48">
        <v>0</v>
      </c>
      <c r="L48">
        <v>3.6666666666666599</v>
      </c>
      <c r="M48" s="6">
        <v>0</v>
      </c>
      <c r="N48">
        <v>0.33333333333333331</v>
      </c>
      <c r="O48">
        <v>0</v>
      </c>
      <c r="P48">
        <v>0.33333333333333331</v>
      </c>
      <c r="Q48">
        <v>0</v>
      </c>
      <c r="R48">
        <v>0</v>
      </c>
      <c r="S48">
        <v>1.6666666666666665</v>
      </c>
      <c r="T48">
        <v>13.333333333333334</v>
      </c>
      <c r="U48">
        <v>2128.4546804548891</v>
      </c>
      <c r="V48">
        <v>2159.1303209925391</v>
      </c>
      <c r="W48">
        <v>2275.3112902729295</v>
      </c>
      <c r="X48">
        <v>2338.5948951616247</v>
      </c>
      <c r="Y48">
        <v>2655.2544600817741</v>
      </c>
      <c r="Z48">
        <v>2875.0562938554863</v>
      </c>
      <c r="AA48">
        <v>2449.7035144318525</v>
      </c>
    </row>
    <row r="49" spans="1:27" x14ac:dyDescent="0.25">
      <c r="A49">
        <v>40</v>
      </c>
      <c r="B49" t="s">
        <v>106</v>
      </c>
      <c r="C49" t="s">
        <v>99</v>
      </c>
      <c r="D49" s="5">
        <v>1</v>
      </c>
      <c r="E49">
        <v>0.66666666666666663</v>
      </c>
      <c r="F49">
        <v>0</v>
      </c>
      <c r="G49" s="6">
        <v>4</v>
      </c>
      <c r="H49" s="6">
        <v>1</v>
      </c>
      <c r="I49" s="6">
        <v>0</v>
      </c>
      <c r="J49" s="6">
        <v>0.66666666666666663</v>
      </c>
      <c r="K49">
        <v>0</v>
      </c>
      <c r="L49">
        <v>3.6666666666666599</v>
      </c>
      <c r="M49" s="6">
        <v>0</v>
      </c>
      <c r="N49">
        <v>0.33333333333333331</v>
      </c>
      <c r="O49">
        <v>0</v>
      </c>
      <c r="P49">
        <v>0.33333333333333331</v>
      </c>
      <c r="Q49">
        <v>0</v>
      </c>
      <c r="R49">
        <v>0</v>
      </c>
      <c r="S49">
        <v>1.6666666666666665</v>
      </c>
      <c r="T49">
        <v>13.333333333333334</v>
      </c>
      <c r="U49">
        <v>2128.4546804548891</v>
      </c>
      <c r="V49">
        <v>2159.1303209925391</v>
      </c>
      <c r="W49">
        <v>2275.3112902729295</v>
      </c>
      <c r="X49">
        <v>2338.5948951616247</v>
      </c>
      <c r="Y49">
        <v>2655.2544600817741</v>
      </c>
      <c r="Z49">
        <v>2875.0562938554863</v>
      </c>
      <c r="AA49">
        <v>2449.7035144318525</v>
      </c>
    </row>
    <row r="50" spans="1:27" x14ac:dyDescent="0.25">
      <c r="A50">
        <v>41</v>
      </c>
      <c r="B50" t="s">
        <v>107</v>
      </c>
      <c r="C50" t="s">
        <v>99</v>
      </c>
      <c r="D50" s="5">
        <v>1</v>
      </c>
      <c r="E50">
        <v>0.66666666666666663</v>
      </c>
      <c r="F50">
        <v>0</v>
      </c>
      <c r="G50" s="6">
        <v>4</v>
      </c>
      <c r="H50" s="6">
        <v>1</v>
      </c>
      <c r="I50" s="6">
        <v>0</v>
      </c>
      <c r="J50" s="6">
        <v>0.66666666666666663</v>
      </c>
      <c r="K50">
        <v>0</v>
      </c>
      <c r="L50">
        <v>3.6666666666666599</v>
      </c>
      <c r="M50" s="6">
        <v>0</v>
      </c>
      <c r="N50">
        <v>0.33333333333333331</v>
      </c>
      <c r="O50">
        <v>0</v>
      </c>
      <c r="P50">
        <v>0.33333333333333331</v>
      </c>
      <c r="Q50">
        <v>0</v>
      </c>
      <c r="R50">
        <v>0</v>
      </c>
      <c r="S50">
        <v>1.6666666666666665</v>
      </c>
      <c r="T50">
        <v>13.333333333333334</v>
      </c>
      <c r="U50">
        <v>2128.4546804548891</v>
      </c>
      <c r="V50">
        <v>2159.1303209925391</v>
      </c>
      <c r="W50">
        <v>2275.3112902729295</v>
      </c>
      <c r="X50">
        <v>2338.5948951616247</v>
      </c>
      <c r="Y50">
        <v>2655.2544600817741</v>
      </c>
      <c r="Z50">
        <v>2875.0562938554863</v>
      </c>
      <c r="AA50">
        <v>2449.7035144318525</v>
      </c>
    </row>
    <row r="51" spans="1:27" x14ac:dyDescent="0.25">
      <c r="A51">
        <v>42</v>
      </c>
      <c r="B51" t="s">
        <v>108</v>
      </c>
      <c r="C51" t="s">
        <v>99</v>
      </c>
      <c r="D51" s="5">
        <v>1</v>
      </c>
      <c r="E51">
        <v>0.66666666666666663</v>
      </c>
      <c r="F51">
        <v>0</v>
      </c>
      <c r="G51" s="6">
        <v>4</v>
      </c>
      <c r="H51" s="6">
        <v>1</v>
      </c>
      <c r="I51" s="6">
        <v>0</v>
      </c>
      <c r="J51" s="6">
        <v>0.66666666666666663</v>
      </c>
      <c r="K51">
        <v>0</v>
      </c>
      <c r="L51">
        <v>3.6666666666666599</v>
      </c>
      <c r="M51" s="6">
        <v>0</v>
      </c>
      <c r="N51">
        <v>0.33333333333333331</v>
      </c>
      <c r="O51">
        <v>0</v>
      </c>
      <c r="P51">
        <v>0.33333333333333331</v>
      </c>
      <c r="Q51">
        <v>0</v>
      </c>
      <c r="R51">
        <v>0</v>
      </c>
      <c r="S51">
        <v>1.6666666666666665</v>
      </c>
      <c r="T51">
        <v>13.333333333333334</v>
      </c>
      <c r="U51">
        <v>2128.4546804548891</v>
      </c>
      <c r="V51">
        <v>2159.1303209925391</v>
      </c>
      <c r="W51">
        <v>2275.3112902729295</v>
      </c>
      <c r="X51">
        <v>2338.5948951616247</v>
      </c>
      <c r="Y51">
        <v>2655.2544600817741</v>
      </c>
      <c r="Z51">
        <v>2875.0562938554863</v>
      </c>
      <c r="AA51">
        <v>2449.7035144318525</v>
      </c>
    </row>
    <row r="52" spans="1:27" x14ac:dyDescent="0.25">
      <c r="A52">
        <v>43</v>
      </c>
      <c r="B52" t="s">
        <v>109</v>
      </c>
      <c r="C52" t="s">
        <v>99</v>
      </c>
      <c r="D52" s="5">
        <v>1</v>
      </c>
      <c r="E52">
        <v>0.66666666666666663</v>
      </c>
      <c r="F52">
        <v>0</v>
      </c>
      <c r="G52" s="6">
        <v>4</v>
      </c>
      <c r="H52" s="6">
        <v>1</v>
      </c>
      <c r="I52" s="6">
        <v>0</v>
      </c>
      <c r="J52" s="6">
        <v>0.66666666666666663</v>
      </c>
      <c r="K52">
        <v>0</v>
      </c>
      <c r="L52">
        <v>3.6666666666666599</v>
      </c>
      <c r="M52" s="6">
        <v>0</v>
      </c>
      <c r="N52">
        <v>0.33333333333333331</v>
      </c>
      <c r="O52">
        <v>0</v>
      </c>
      <c r="P52">
        <v>0.33333333333333331</v>
      </c>
      <c r="Q52">
        <v>0</v>
      </c>
      <c r="R52">
        <v>0</v>
      </c>
      <c r="S52">
        <v>1.6666666666666665</v>
      </c>
      <c r="T52">
        <v>13.333333333333334</v>
      </c>
      <c r="U52">
        <v>2128.4546804548891</v>
      </c>
      <c r="V52">
        <v>2159.1303209925391</v>
      </c>
      <c r="W52">
        <v>2275.3112902729295</v>
      </c>
      <c r="X52">
        <v>2338.5948951616247</v>
      </c>
      <c r="Y52">
        <v>2655.2544600817741</v>
      </c>
      <c r="Z52">
        <v>2875.0562938554863</v>
      </c>
      <c r="AA52">
        <v>2449.7035144318525</v>
      </c>
    </row>
    <row r="53" spans="1:27" x14ac:dyDescent="0.25">
      <c r="A53">
        <v>44</v>
      </c>
      <c r="B53" t="s">
        <v>110</v>
      </c>
      <c r="C53" t="s">
        <v>99</v>
      </c>
      <c r="D53" s="5">
        <v>1</v>
      </c>
      <c r="E53">
        <v>0.66666666666666663</v>
      </c>
      <c r="F53">
        <v>0</v>
      </c>
      <c r="G53" s="6">
        <v>4</v>
      </c>
      <c r="H53" s="6">
        <v>1</v>
      </c>
      <c r="I53" s="6">
        <v>0</v>
      </c>
      <c r="J53" s="6">
        <v>0.66666666666666663</v>
      </c>
      <c r="K53">
        <v>0</v>
      </c>
      <c r="L53">
        <v>3.6666666666666599</v>
      </c>
      <c r="M53" s="6">
        <v>0</v>
      </c>
      <c r="N53">
        <v>0.33333333333333331</v>
      </c>
      <c r="O53">
        <v>0</v>
      </c>
      <c r="P53">
        <v>0.33333333333333331</v>
      </c>
      <c r="Q53">
        <v>0</v>
      </c>
      <c r="R53">
        <v>0</v>
      </c>
      <c r="S53">
        <v>1.6666666666666665</v>
      </c>
      <c r="T53">
        <v>13.333333333333334</v>
      </c>
      <c r="U53">
        <v>2128.4546804548891</v>
      </c>
      <c r="V53">
        <v>2159.1303209925391</v>
      </c>
      <c r="W53">
        <v>2275.3112902729295</v>
      </c>
      <c r="X53">
        <v>2338.5948951616247</v>
      </c>
      <c r="Y53">
        <v>2655.2544600817741</v>
      </c>
      <c r="Z53">
        <v>2875.0562938554863</v>
      </c>
      <c r="AA53">
        <v>2449.7035144318525</v>
      </c>
    </row>
    <row r="54" spans="1:27" x14ac:dyDescent="0.25">
      <c r="A54">
        <v>45</v>
      </c>
      <c r="B54" t="s">
        <v>111</v>
      </c>
      <c r="C54" t="s">
        <v>112</v>
      </c>
      <c r="D54">
        <v>1.6666666666666665</v>
      </c>
      <c r="E54">
        <v>0</v>
      </c>
      <c r="F54">
        <v>0</v>
      </c>
      <c r="G54" s="6">
        <v>4</v>
      </c>
      <c r="H54" s="6">
        <v>1</v>
      </c>
      <c r="I54" s="6">
        <v>0</v>
      </c>
      <c r="J54" s="6">
        <v>0</v>
      </c>
      <c r="K54">
        <v>0</v>
      </c>
      <c r="L54">
        <v>2.3333333333333299</v>
      </c>
      <c r="M54" s="6">
        <v>0</v>
      </c>
      <c r="N54">
        <v>0</v>
      </c>
      <c r="O54">
        <v>0</v>
      </c>
      <c r="P54">
        <v>0</v>
      </c>
      <c r="Q54">
        <v>0</v>
      </c>
      <c r="R54">
        <v>0.66666666666666663</v>
      </c>
      <c r="S54">
        <v>1</v>
      </c>
      <c r="T54">
        <v>10.666666666666666</v>
      </c>
      <c r="U54">
        <v>1465.3315606105796</v>
      </c>
      <c r="V54">
        <v>1486.4501611777089</v>
      </c>
      <c r="W54">
        <v>1566.4347822232933</v>
      </c>
      <c r="X54">
        <v>1610.0022889050877</v>
      </c>
      <c r="Y54">
        <v>1828.0061105075013</v>
      </c>
      <c r="Z54">
        <v>1979.3283665396877</v>
      </c>
      <c r="AA54">
        <v>1686.4948578883907</v>
      </c>
    </row>
    <row r="55" spans="1:27" x14ac:dyDescent="0.25">
      <c r="A55">
        <v>46</v>
      </c>
      <c r="B55" t="s">
        <v>113</v>
      </c>
      <c r="C55" t="s">
        <v>112</v>
      </c>
      <c r="D55">
        <v>1.6666666666666665</v>
      </c>
      <c r="E55">
        <v>0</v>
      </c>
      <c r="F55">
        <v>0</v>
      </c>
      <c r="G55" s="6">
        <v>4</v>
      </c>
      <c r="H55" s="6">
        <v>1</v>
      </c>
      <c r="I55" s="6">
        <v>0</v>
      </c>
      <c r="J55" s="6">
        <v>0</v>
      </c>
      <c r="K55">
        <v>0</v>
      </c>
      <c r="L55">
        <v>2.3333333333333299</v>
      </c>
      <c r="M55" s="6">
        <v>0</v>
      </c>
      <c r="N55">
        <v>0</v>
      </c>
      <c r="O55">
        <v>0</v>
      </c>
      <c r="P55">
        <v>0</v>
      </c>
      <c r="Q55">
        <v>0</v>
      </c>
      <c r="R55">
        <v>0.66666666666666663</v>
      </c>
      <c r="S55">
        <v>1</v>
      </c>
      <c r="T55">
        <v>10.666666666666666</v>
      </c>
      <c r="U55">
        <v>1465.3315606105796</v>
      </c>
      <c r="V55">
        <v>1486.4501611777089</v>
      </c>
      <c r="W55">
        <v>1566.4347822232933</v>
      </c>
      <c r="X55">
        <v>1610.0022889050877</v>
      </c>
      <c r="Y55">
        <v>1828.0061105075013</v>
      </c>
      <c r="Z55">
        <v>1979.3283665396877</v>
      </c>
      <c r="AA55">
        <v>1686.4948578883907</v>
      </c>
    </row>
    <row r="56" spans="1:27" x14ac:dyDescent="0.25">
      <c r="A56">
        <v>47</v>
      </c>
      <c r="B56" t="s">
        <v>114</v>
      </c>
      <c r="C56" t="s">
        <v>112</v>
      </c>
      <c r="D56">
        <v>1.6666666666666665</v>
      </c>
      <c r="E56">
        <v>0</v>
      </c>
      <c r="F56">
        <v>0</v>
      </c>
      <c r="G56" s="6">
        <v>4</v>
      </c>
      <c r="H56" s="6">
        <v>1</v>
      </c>
      <c r="I56" s="6">
        <v>0</v>
      </c>
      <c r="J56" s="6">
        <v>0</v>
      </c>
      <c r="K56">
        <v>0</v>
      </c>
      <c r="L56">
        <v>2.3333333333333299</v>
      </c>
      <c r="M56" s="6">
        <v>0</v>
      </c>
      <c r="N56">
        <v>0</v>
      </c>
      <c r="O56">
        <v>0</v>
      </c>
      <c r="P56">
        <v>0</v>
      </c>
      <c r="Q56">
        <v>0</v>
      </c>
      <c r="R56">
        <v>0.66666666666666663</v>
      </c>
      <c r="S56">
        <v>1</v>
      </c>
      <c r="T56">
        <v>10.666666666666666</v>
      </c>
      <c r="U56">
        <v>1465.3315606105796</v>
      </c>
      <c r="V56">
        <v>1486.4501611777089</v>
      </c>
      <c r="W56">
        <v>1566.4347822232933</v>
      </c>
      <c r="X56">
        <v>1610.0022889050877</v>
      </c>
      <c r="Y56">
        <v>1828.0061105075013</v>
      </c>
      <c r="Z56">
        <v>1979.3283665396877</v>
      </c>
      <c r="AA56">
        <v>1686.4948578883907</v>
      </c>
    </row>
    <row r="57" spans="1:27" x14ac:dyDescent="0.25">
      <c r="A57">
        <v>48</v>
      </c>
      <c r="B57" t="s">
        <v>115</v>
      </c>
      <c r="C57" t="s">
        <v>112</v>
      </c>
      <c r="D57">
        <v>1.6666666666666665</v>
      </c>
      <c r="E57">
        <v>0</v>
      </c>
      <c r="F57">
        <v>0</v>
      </c>
      <c r="G57" s="6">
        <v>4</v>
      </c>
      <c r="H57" s="6">
        <v>1</v>
      </c>
      <c r="I57" s="6">
        <v>0</v>
      </c>
      <c r="J57" s="6">
        <v>0</v>
      </c>
      <c r="K57">
        <v>0</v>
      </c>
      <c r="L57">
        <v>2.3333333333333299</v>
      </c>
      <c r="M57" s="6">
        <v>0</v>
      </c>
      <c r="N57">
        <v>0</v>
      </c>
      <c r="O57">
        <v>0</v>
      </c>
      <c r="P57">
        <v>0</v>
      </c>
      <c r="Q57">
        <v>0</v>
      </c>
      <c r="R57">
        <v>0.66666666666666663</v>
      </c>
      <c r="S57">
        <v>1</v>
      </c>
      <c r="T57">
        <v>10.666666666666666</v>
      </c>
      <c r="U57">
        <v>1465.3315606105796</v>
      </c>
      <c r="V57">
        <v>1486.4501611777089</v>
      </c>
      <c r="W57">
        <v>1566.4347822232933</v>
      </c>
      <c r="X57">
        <v>1610.0022889050877</v>
      </c>
      <c r="Y57">
        <v>1828.0061105075013</v>
      </c>
      <c r="Z57">
        <v>1979.3283665396877</v>
      </c>
      <c r="AA57">
        <v>1686.4948578883907</v>
      </c>
    </row>
    <row r="58" spans="1:27" x14ac:dyDescent="0.25">
      <c r="A58">
        <v>49</v>
      </c>
      <c r="B58" t="s">
        <v>116</v>
      </c>
      <c r="C58" t="s">
        <v>112</v>
      </c>
      <c r="D58">
        <v>1.6666666666666665</v>
      </c>
      <c r="E58">
        <v>0</v>
      </c>
      <c r="F58">
        <v>0</v>
      </c>
      <c r="G58" s="6">
        <v>4</v>
      </c>
      <c r="H58" s="6">
        <v>1</v>
      </c>
      <c r="I58" s="6">
        <v>0</v>
      </c>
      <c r="J58" s="6">
        <v>0</v>
      </c>
      <c r="K58">
        <v>0</v>
      </c>
      <c r="L58">
        <v>2.3333333333333299</v>
      </c>
      <c r="M58" s="6">
        <v>0</v>
      </c>
      <c r="N58">
        <v>0</v>
      </c>
      <c r="O58">
        <v>0</v>
      </c>
      <c r="P58">
        <v>0</v>
      </c>
      <c r="Q58">
        <v>0</v>
      </c>
      <c r="R58">
        <v>0.66666666666666663</v>
      </c>
      <c r="S58">
        <v>1</v>
      </c>
      <c r="T58">
        <v>10.666666666666666</v>
      </c>
      <c r="U58">
        <v>1465.3315606105796</v>
      </c>
      <c r="V58">
        <v>1486.4501611777089</v>
      </c>
      <c r="W58">
        <v>1566.4347822232933</v>
      </c>
      <c r="X58">
        <v>1610.0022889050877</v>
      </c>
      <c r="Y58">
        <v>1828.0061105075013</v>
      </c>
      <c r="Z58">
        <v>1979.3283665396877</v>
      </c>
      <c r="AA58">
        <v>1686.4948578883907</v>
      </c>
    </row>
    <row r="59" spans="1:27" x14ac:dyDescent="0.25">
      <c r="A59">
        <v>50</v>
      </c>
      <c r="B59" t="s">
        <v>117</v>
      </c>
      <c r="C59" t="s">
        <v>112</v>
      </c>
      <c r="D59">
        <v>1.6666666666666665</v>
      </c>
      <c r="E59">
        <v>0</v>
      </c>
      <c r="F59">
        <v>0</v>
      </c>
      <c r="G59" s="6">
        <v>4</v>
      </c>
      <c r="H59" s="6">
        <v>1</v>
      </c>
      <c r="I59" s="6">
        <v>0</v>
      </c>
      <c r="J59" s="6">
        <v>0</v>
      </c>
      <c r="K59">
        <v>0</v>
      </c>
      <c r="L59">
        <v>2.3333333333333299</v>
      </c>
      <c r="M59" s="6">
        <v>0</v>
      </c>
      <c r="N59">
        <v>0</v>
      </c>
      <c r="O59">
        <v>0</v>
      </c>
      <c r="P59">
        <v>0</v>
      </c>
      <c r="Q59">
        <v>0</v>
      </c>
      <c r="R59">
        <v>0.66666666666666663</v>
      </c>
      <c r="S59">
        <v>1</v>
      </c>
      <c r="T59">
        <v>10.666666666666666</v>
      </c>
      <c r="U59">
        <v>1465.3315606105796</v>
      </c>
      <c r="V59">
        <v>1486.4501611777089</v>
      </c>
      <c r="W59">
        <v>1566.4347822232933</v>
      </c>
      <c r="X59">
        <v>1610.0022889050877</v>
      </c>
      <c r="Y59">
        <v>1828.0061105075013</v>
      </c>
      <c r="Z59">
        <v>1979.3283665396877</v>
      </c>
      <c r="AA59">
        <v>1686.4948578883907</v>
      </c>
    </row>
    <row r="60" spans="1:27" x14ac:dyDescent="0.25">
      <c r="A60">
        <v>51</v>
      </c>
      <c r="B60" t="s">
        <v>118</v>
      </c>
      <c r="C60" t="s">
        <v>112</v>
      </c>
      <c r="D60">
        <v>1.6666666666666665</v>
      </c>
      <c r="E60">
        <v>0</v>
      </c>
      <c r="F60">
        <v>0</v>
      </c>
      <c r="G60" s="6">
        <v>4</v>
      </c>
      <c r="H60" s="6">
        <v>1</v>
      </c>
      <c r="I60" s="6">
        <v>0</v>
      </c>
      <c r="J60" s="6">
        <v>0</v>
      </c>
      <c r="K60">
        <v>0</v>
      </c>
      <c r="L60">
        <v>2.3333333333333299</v>
      </c>
      <c r="M60" s="6">
        <v>0</v>
      </c>
      <c r="N60">
        <v>0</v>
      </c>
      <c r="O60">
        <v>0</v>
      </c>
      <c r="P60">
        <v>0</v>
      </c>
      <c r="Q60">
        <v>0</v>
      </c>
      <c r="R60">
        <v>0.66666666666666663</v>
      </c>
      <c r="S60">
        <v>1</v>
      </c>
      <c r="T60">
        <v>10.666666666666666</v>
      </c>
      <c r="U60">
        <v>1465.3315606105796</v>
      </c>
      <c r="V60">
        <v>1486.4501611777089</v>
      </c>
      <c r="W60">
        <v>1566.4347822232933</v>
      </c>
      <c r="X60">
        <v>1610.0022889050877</v>
      </c>
      <c r="Y60">
        <v>1828.0061105075013</v>
      </c>
      <c r="Z60">
        <v>1979.3283665396877</v>
      </c>
      <c r="AA60">
        <v>1686.4948578883907</v>
      </c>
    </row>
    <row r="61" spans="1:27" x14ac:dyDescent="0.25">
      <c r="A61">
        <v>52</v>
      </c>
      <c r="B61" t="s">
        <v>119</v>
      </c>
      <c r="C61" t="s">
        <v>112</v>
      </c>
      <c r="D61">
        <v>1.6666666666666665</v>
      </c>
      <c r="E61">
        <v>0</v>
      </c>
      <c r="F61">
        <v>0</v>
      </c>
      <c r="G61" s="6">
        <v>4</v>
      </c>
      <c r="H61" s="6">
        <v>1</v>
      </c>
      <c r="I61" s="6">
        <v>0</v>
      </c>
      <c r="J61" s="6">
        <v>0</v>
      </c>
      <c r="K61">
        <v>0</v>
      </c>
      <c r="L61">
        <v>2.3333333333333299</v>
      </c>
      <c r="M61" s="6">
        <v>0</v>
      </c>
      <c r="N61">
        <v>0</v>
      </c>
      <c r="O61">
        <v>0</v>
      </c>
      <c r="P61">
        <v>0</v>
      </c>
      <c r="Q61">
        <v>0</v>
      </c>
      <c r="R61">
        <v>0.66666666666666663</v>
      </c>
      <c r="S61">
        <v>1</v>
      </c>
      <c r="T61">
        <v>10.666666666666666</v>
      </c>
      <c r="U61">
        <v>1465.3315606105796</v>
      </c>
      <c r="V61">
        <v>1486.4501611777089</v>
      </c>
      <c r="W61">
        <v>1566.4347822232933</v>
      </c>
      <c r="X61">
        <v>1610.0022889050877</v>
      </c>
      <c r="Y61">
        <v>1828.0061105075013</v>
      </c>
      <c r="Z61">
        <v>1979.3283665396877</v>
      </c>
      <c r="AA61">
        <v>1686.4948578883907</v>
      </c>
    </row>
    <row r="62" spans="1:27" x14ac:dyDescent="0.25">
      <c r="A62">
        <v>53</v>
      </c>
      <c r="B62" t="s">
        <v>120</v>
      </c>
      <c r="C62" t="s">
        <v>112</v>
      </c>
      <c r="D62">
        <v>1.6666666666666665</v>
      </c>
      <c r="E62">
        <v>0</v>
      </c>
      <c r="F62">
        <v>0</v>
      </c>
      <c r="G62" s="6">
        <v>4</v>
      </c>
      <c r="H62" s="6">
        <v>1</v>
      </c>
      <c r="I62" s="6">
        <v>0</v>
      </c>
      <c r="J62" s="6">
        <v>0</v>
      </c>
      <c r="K62">
        <v>0</v>
      </c>
      <c r="L62">
        <v>2.3333333333333299</v>
      </c>
      <c r="M62" s="6">
        <v>0</v>
      </c>
      <c r="N62">
        <v>0</v>
      </c>
      <c r="O62">
        <v>0</v>
      </c>
      <c r="P62">
        <v>0</v>
      </c>
      <c r="Q62">
        <v>0</v>
      </c>
      <c r="R62">
        <v>0.66666666666666663</v>
      </c>
      <c r="S62">
        <v>1</v>
      </c>
      <c r="T62">
        <v>10.666666666666666</v>
      </c>
      <c r="U62">
        <v>1465.3315606105796</v>
      </c>
      <c r="V62">
        <v>1486.4501611777089</v>
      </c>
      <c r="W62">
        <v>1566.4347822232933</v>
      </c>
      <c r="X62">
        <v>1610.0022889050877</v>
      </c>
      <c r="Y62">
        <v>1828.0061105075013</v>
      </c>
      <c r="Z62">
        <v>1979.3283665396877</v>
      </c>
      <c r="AA62">
        <v>1686.4948578883907</v>
      </c>
    </row>
    <row r="63" spans="1:27" x14ac:dyDescent="0.25">
      <c r="A63">
        <v>54</v>
      </c>
      <c r="B63" t="s">
        <v>121</v>
      </c>
      <c r="C63" t="s">
        <v>112</v>
      </c>
      <c r="D63">
        <v>1.6666666666666665</v>
      </c>
      <c r="E63">
        <v>0</v>
      </c>
      <c r="F63">
        <v>0</v>
      </c>
      <c r="G63" s="6">
        <v>4</v>
      </c>
      <c r="H63" s="6">
        <v>1</v>
      </c>
      <c r="I63" s="6">
        <v>0</v>
      </c>
      <c r="J63" s="6">
        <v>0</v>
      </c>
      <c r="K63">
        <v>0</v>
      </c>
      <c r="L63">
        <v>2.3333333333333299</v>
      </c>
      <c r="M63" s="6">
        <v>0</v>
      </c>
      <c r="N63">
        <v>0</v>
      </c>
      <c r="O63">
        <v>0</v>
      </c>
      <c r="P63">
        <v>0</v>
      </c>
      <c r="Q63">
        <v>0</v>
      </c>
      <c r="R63">
        <v>0.66666666666666663</v>
      </c>
      <c r="S63">
        <v>1</v>
      </c>
      <c r="T63">
        <v>10.666666666666666</v>
      </c>
      <c r="U63">
        <v>1465.3315606105796</v>
      </c>
      <c r="V63">
        <v>1486.4501611777089</v>
      </c>
      <c r="W63">
        <v>1566.4347822232933</v>
      </c>
      <c r="X63">
        <v>1610.0022889050877</v>
      </c>
      <c r="Y63">
        <v>1828.0061105075013</v>
      </c>
      <c r="Z63">
        <v>1979.3283665396877</v>
      </c>
      <c r="AA63">
        <v>1686.4948578883907</v>
      </c>
    </row>
    <row r="64" spans="1:27" x14ac:dyDescent="0.25">
      <c r="A64">
        <v>55</v>
      </c>
      <c r="B64" t="s">
        <v>122</v>
      </c>
      <c r="C64" t="s">
        <v>112</v>
      </c>
      <c r="D64">
        <v>1.6666666666666665</v>
      </c>
      <c r="E64">
        <v>0</v>
      </c>
      <c r="F64">
        <v>0</v>
      </c>
      <c r="G64" s="6">
        <v>4</v>
      </c>
      <c r="H64" s="6">
        <v>1</v>
      </c>
      <c r="I64" s="6">
        <v>0</v>
      </c>
      <c r="J64" s="6">
        <v>0</v>
      </c>
      <c r="K64">
        <v>0</v>
      </c>
      <c r="L64">
        <v>2.3333333333333299</v>
      </c>
      <c r="M64" s="6">
        <v>0</v>
      </c>
      <c r="N64">
        <v>0</v>
      </c>
      <c r="O64">
        <v>0</v>
      </c>
      <c r="P64">
        <v>0</v>
      </c>
      <c r="Q64">
        <v>0</v>
      </c>
      <c r="R64">
        <v>0.66666666666666663</v>
      </c>
      <c r="S64">
        <v>1</v>
      </c>
      <c r="T64">
        <v>10.666666666666666</v>
      </c>
      <c r="U64">
        <v>1465.3315606105796</v>
      </c>
      <c r="V64">
        <v>1486.4501611777089</v>
      </c>
      <c r="W64">
        <v>1566.4347822232933</v>
      </c>
      <c r="X64">
        <v>1610.0022889050877</v>
      </c>
      <c r="Y64">
        <v>1828.0061105075013</v>
      </c>
      <c r="Z64">
        <v>1979.3283665396877</v>
      </c>
      <c r="AA64">
        <v>1686.4948578883907</v>
      </c>
    </row>
    <row r="65" spans="1:27" x14ac:dyDescent="0.25">
      <c r="A65">
        <v>56</v>
      </c>
      <c r="B65" t="s">
        <v>123</v>
      </c>
      <c r="C65" t="s">
        <v>112</v>
      </c>
      <c r="D65">
        <v>1.6666666666666665</v>
      </c>
      <c r="E65">
        <v>0</v>
      </c>
      <c r="F65">
        <v>0</v>
      </c>
      <c r="G65" s="6">
        <v>4</v>
      </c>
      <c r="H65" s="6">
        <v>1</v>
      </c>
      <c r="I65" s="6">
        <v>0</v>
      </c>
      <c r="J65" s="6">
        <v>0</v>
      </c>
      <c r="K65">
        <v>0</v>
      </c>
      <c r="L65">
        <v>2.3333333333333299</v>
      </c>
      <c r="M65" s="6">
        <v>0</v>
      </c>
      <c r="N65">
        <v>0</v>
      </c>
      <c r="O65">
        <v>0</v>
      </c>
      <c r="P65">
        <v>0</v>
      </c>
      <c r="Q65">
        <v>0</v>
      </c>
      <c r="R65">
        <v>0.66666666666666663</v>
      </c>
      <c r="S65">
        <v>1</v>
      </c>
      <c r="T65">
        <v>10.666666666666666</v>
      </c>
      <c r="U65">
        <v>1465.3315606105796</v>
      </c>
      <c r="V65">
        <v>1486.4501611777089</v>
      </c>
      <c r="W65">
        <v>1566.4347822232933</v>
      </c>
      <c r="X65">
        <v>1610.0022889050877</v>
      </c>
      <c r="Y65">
        <v>1828.0061105075013</v>
      </c>
      <c r="Z65">
        <v>1979.3283665396877</v>
      </c>
      <c r="AA65">
        <v>1686.4948578883907</v>
      </c>
    </row>
    <row r="66" spans="1:27" x14ac:dyDescent="0.25">
      <c r="A66">
        <v>57</v>
      </c>
      <c r="B66" t="s">
        <v>124</v>
      </c>
      <c r="C66" t="s">
        <v>125</v>
      </c>
      <c r="D66">
        <v>0</v>
      </c>
      <c r="E66">
        <v>0.33333333333333331</v>
      </c>
      <c r="F66">
        <v>0</v>
      </c>
      <c r="G66" s="6">
        <v>3.6666666666666599</v>
      </c>
      <c r="H66" s="6">
        <v>0.57142857142857095</v>
      </c>
      <c r="I66" s="6">
        <v>0</v>
      </c>
      <c r="J66" s="6">
        <v>0</v>
      </c>
      <c r="K66">
        <v>0</v>
      </c>
      <c r="L66">
        <v>3</v>
      </c>
      <c r="M66" s="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9</v>
      </c>
      <c r="U66">
        <v>1644.7183379250021</v>
      </c>
      <c r="V66">
        <v>1668.4222903667264</v>
      </c>
      <c r="W66">
        <v>1758.1986771735724</v>
      </c>
      <c r="X66">
        <v>1807.0997444155548</v>
      </c>
      <c r="Y66">
        <v>2051.7917259202845</v>
      </c>
      <c r="Z66">
        <v>2221.6389442035065</v>
      </c>
      <c r="AA66">
        <v>1892.9565800312496</v>
      </c>
    </row>
    <row r="67" spans="1:27" x14ac:dyDescent="0.25">
      <c r="A67">
        <v>58</v>
      </c>
      <c r="B67" t="s">
        <v>126</v>
      </c>
      <c r="C67" t="s">
        <v>125</v>
      </c>
      <c r="D67">
        <v>0</v>
      </c>
      <c r="E67">
        <v>0.33333333333333331</v>
      </c>
      <c r="F67">
        <v>0</v>
      </c>
      <c r="G67" s="6">
        <v>3.6666666666666599</v>
      </c>
      <c r="H67" s="6">
        <v>0.57142857142857095</v>
      </c>
      <c r="I67" s="6">
        <v>0</v>
      </c>
      <c r="J67" s="6">
        <v>0</v>
      </c>
      <c r="K67">
        <v>0</v>
      </c>
      <c r="L67">
        <v>3</v>
      </c>
      <c r="M67" s="6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9</v>
      </c>
      <c r="U67">
        <v>1644.7183379250021</v>
      </c>
      <c r="V67">
        <v>1668.4222903667264</v>
      </c>
      <c r="W67">
        <v>1758.1986771735724</v>
      </c>
      <c r="X67">
        <v>1807.0997444155548</v>
      </c>
      <c r="Y67">
        <v>2051.7917259202845</v>
      </c>
      <c r="Z67">
        <v>2221.6389442035065</v>
      </c>
      <c r="AA67">
        <v>1892.9565800312496</v>
      </c>
    </row>
    <row r="68" spans="1:27" x14ac:dyDescent="0.25">
      <c r="A68">
        <v>59</v>
      </c>
      <c r="B68" t="s">
        <v>127</v>
      </c>
      <c r="C68" t="s">
        <v>125</v>
      </c>
      <c r="D68">
        <v>0</v>
      </c>
      <c r="E68">
        <v>0.33333333333333331</v>
      </c>
      <c r="F68">
        <v>0</v>
      </c>
      <c r="G68" s="6">
        <v>3.6666666666666599</v>
      </c>
      <c r="H68" s="6">
        <v>0.57142857142857095</v>
      </c>
      <c r="I68" s="6">
        <v>0</v>
      </c>
      <c r="J68" s="6">
        <v>0</v>
      </c>
      <c r="K68">
        <v>0</v>
      </c>
      <c r="L68">
        <v>3</v>
      </c>
      <c r="M68" s="6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9</v>
      </c>
      <c r="U68">
        <v>1644.7183379250021</v>
      </c>
      <c r="V68">
        <v>1668.4222903667264</v>
      </c>
      <c r="W68">
        <v>1758.1986771735724</v>
      </c>
      <c r="X68">
        <v>1807.0997444155548</v>
      </c>
      <c r="Y68">
        <v>2051.7917259202845</v>
      </c>
      <c r="Z68">
        <v>2221.6389442035065</v>
      </c>
      <c r="AA68">
        <v>1892.9565800312496</v>
      </c>
    </row>
    <row r="69" spans="1:27" x14ac:dyDescent="0.25">
      <c r="A69">
        <v>60</v>
      </c>
      <c r="B69" t="s">
        <v>128</v>
      </c>
      <c r="C69" t="s">
        <v>125</v>
      </c>
      <c r="D69">
        <v>0</v>
      </c>
      <c r="E69">
        <v>0.33333333333333331</v>
      </c>
      <c r="F69">
        <v>0</v>
      </c>
      <c r="G69" s="6">
        <v>3.6666666666666599</v>
      </c>
      <c r="H69" s="6">
        <v>0.57142857142857095</v>
      </c>
      <c r="I69" s="6">
        <v>0</v>
      </c>
      <c r="J69" s="6">
        <v>0</v>
      </c>
      <c r="K69">
        <v>0</v>
      </c>
      <c r="L69">
        <v>3</v>
      </c>
      <c r="M69" s="6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9</v>
      </c>
      <c r="U69">
        <v>1644.7183379250021</v>
      </c>
      <c r="V69">
        <v>1668.4222903667264</v>
      </c>
      <c r="W69">
        <v>1758.1986771735724</v>
      </c>
      <c r="X69">
        <v>1807.0997444155548</v>
      </c>
      <c r="Y69">
        <v>2051.7917259202845</v>
      </c>
      <c r="Z69">
        <v>2221.6389442035065</v>
      </c>
      <c r="AA69">
        <v>1892.9565800312496</v>
      </c>
    </row>
    <row r="70" spans="1:27" x14ac:dyDescent="0.25">
      <c r="A70">
        <v>61</v>
      </c>
      <c r="B70" t="s">
        <v>129</v>
      </c>
      <c r="C70" t="s">
        <v>125</v>
      </c>
      <c r="D70">
        <v>0</v>
      </c>
      <c r="E70">
        <v>0.33333333333333331</v>
      </c>
      <c r="F70">
        <v>0</v>
      </c>
      <c r="G70" s="6">
        <v>3.6666666666666599</v>
      </c>
      <c r="H70" s="6">
        <v>0.57142857142857095</v>
      </c>
      <c r="I70" s="6">
        <v>0</v>
      </c>
      <c r="J70" s="6">
        <v>0</v>
      </c>
      <c r="K70">
        <v>0</v>
      </c>
      <c r="L70">
        <v>3</v>
      </c>
      <c r="M70" s="6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9</v>
      </c>
      <c r="U70">
        <v>1644.7183379250021</v>
      </c>
      <c r="V70">
        <v>1668.4222903667264</v>
      </c>
      <c r="W70">
        <v>1758.1986771735724</v>
      </c>
      <c r="X70">
        <v>1807.0997444155548</v>
      </c>
      <c r="Y70">
        <v>2051.7917259202845</v>
      </c>
      <c r="Z70">
        <v>2221.6389442035065</v>
      </c>
      <c r="AA70">
        <v>1892.9565800312496</v>
      </c>
    </row>
    <row r="71" spans="1:27" x14ac:dyDescent="0.25">
      <c r="A71">
        <v>62</v>
      </c>
      <c r="B71" t="s">
        <v>130</v>
      </c>
      <c r="C71" t="s">
        <v>125</v>
      </c>
      <c r="D71">
        <v>0</v>
      </c>
      <c r="E71">
        <v>0.33333333333333331</v>
      </c>
      <c r="F71">
        <v>0</v>
      </c>
      <c r="G71" s="6">
        <v>3.6666666666666599</v>
      </c>
      <c r="H71" s="6">
        <v>0.57142857142857095</v>
      </c>
      <c r="I71" s="6">
        <v>0</v>
      </c>
      <c r="J71" s="6">
        <v>0</v>
      </c>
      <c r="K71">
        <v>0</v>
      </c>
      <c r="L71">
        <v>3</v>
      </c>
      <c r="M71" s="6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9</v>
      </c>
      <c r="U71">
        <v>1644.7183379250021</v>
      </c>
      <c r="V71">
        <v>1668.4222903667264</v>
      </c>
      <c r="W71">
        <v>1758.1986771735724</v>
      </c>
      <c r="X71">
        <v>1807.0997444155548</v>
      </c>
      <c r="Y71">
        <v>2051.7917259202845</v>
      </c>
      <c r="Z71">
        <v>2221.6389442035065</v>
      </c>
      <c r="AA71">
        <v>1892.9565800312496</v>
      </c>
    </row>
    <row r="72" spans="1:27" x14ac:dyDescent="0.25">
      <c r="A72">
        <v>63</v>
      </c>
      <c r="B72" t="s">
        <v>131</v>
      </c>
      <c r="C72" t="s">
        <v>125</v>
      </c>
      <c r="D72">
        <v>0</v>
      </c>
      <c r="E72">
        <v>0.33333333333333331</v>
      </c>
      <c r="F72">
        <v>0</v>
      </c>
      <c r="G72" s="6">
        <v>3.6666666666666599</v>
      </c>
      <c r="H72" s="6">
        <v>0.57142857142857095</v>
      </c>
      <c r="I72" s="6">
        <v>0</v>
      </c>
      <c r="J72" s="6">
        <v>0</v>
      </c>
      <c r="K72">
        <v>0</v>
      </c>
      <c r="L72">
        <v>3</v>
      </c>
      <c r="M72" s="6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9</v>
      </c>
      <c r="U72">
        <v>1644.7183379250021</v>
      </c>
      <c r="V72">
        <v>1668.4222903667264</v>
      </c>
      <c r="W72">
        <v>1758.1986771735724</v>
      </c>
      <c r="X72">
        <v>1807.0997444155548</v>
      </c>
      <c r="Y72">
        <v>2051.7917259202845</v>
      </c>
      <c r="Z72">
        <v>2221.6389442035065</v>
      </c>
      <c r="AA72">
        <v>1892.9565800312496</v>
      </c>
    </row>
    <row r="73" spans="1:27" x14ac:dyDescent="0.25">
      <c r="A73">
        <v>64</v>
      </c>
      <c r="B73" t="s">
        <v>132</v>
      </c>
      <c r="C73" t="s">
        <v>125</v>
      </c>
      <c r="D73">
        <v>0</v>
      </c>
      <c r="E73">
        <v>0.33333333333333331</v>
      </c>
      <c r="F73">
        <v>0</v>
      </c>
      <c r="G73" s="6">
        <v>3.6666666666666599</v>
      </c>
      <c r="H73" s="6">
        <v>0.57142857142857095</v>
      </c>
      <c r="I73" s="6">
        <v>0</v>
      </c>
      <c r="J73" s="6">
        <v>0</v>
      </c>
      <c r="K73">
        <v>0</v>
      </c>
      <c r="L73">
        <v>3</v>
      </c>
      <c r="M73" s="6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9</v>
      </c>
      <c r="U73">
        <v>1644.7183379250021</v>
      </c>
      <c r="V73">
        <v>1668.4222903667264</v>
      </c>
      <c r="W73">
        <v>1758.1986771735724</v>
      </c>
      <c r="X73">
        <v>1807.0997444155548</v>
      </c>
      <c r="Y73">
        <v>2051.7917259202845</v>
      </c>
      <c r="Z73">
        <v>2221.6389442035065</v>
      </c>
      <c r="AA73">
        <v>1892.9565800312496</v>
      </c>
    </row>
    <row r="74" spans="1:27" x14ac:dyDescent="0.25">
      <c r="A74">
        <v>65</v>
      </c>
      <c r="B74" t="s">
        <v>133</v>
      </c>
      <c r="C74" t="s">
        <v>125</v>
      </c>
      <c r="D74">
        <v>0</v>
      </c>
      <c r="E74">
        <v>0.33333333333333331</v>
      </c>
      <c r="F74">
        <v>0</v>
      </c>
      <c r="G74" s="6">
        <v>3.6666666666666599</v>
      </c>
      <c r="H74" s="6">
        <v>0.57142857142857095</v>
      </c>
      <c r="I74" s="6">
        <v>0</v>
      </c>
      <c r="J74" s="6">
        <v>0</v>
      </c>
      <c r="K74">
        <v>0</v>
      </c>
      <c r="L74">
        <v>3</v>
      </c>
      <c r="M74" s="6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9</v>
      </c>
      <c r="U74">
        <v>1644.7183379250021</v>
      </c>
      <c r="V74">
        <v>1668.4222903667264</v>
      </c>
      <c r="W74">
        <v>1758.1986771735724</v>
      </c>
      <c r="X74">
        <v>1807.0997444155548</v>
      </c>
      <c r="Y74">
        <v>2051.7917259202845</v>
      </c>
      <c r="Z74">
        <v>2221.6389442035065</v>
      </c>
      <c r="AA74">
        <v>1892.9565800312496</v>
      </c>
    </row>
    <row r="75" spans="1:27" x14ac:dyDescent="0.25">
      <c r="A75">
        <v>66</v>
      </c>
      <c r="B75" t="s">
        <v>134</v>
      </c>
      <c r="C75" t="s">
        <v>125</v>
      </c>
      <c r="D75">
        <v>0</v>
      </c>
      <c r="E75">
        <v>0.33333333333333331</v>
      </c>
      <c r="F75">
        <v>0</v>
      </c>
      <c r="G75" s="6">
        <v>3.6666666666666599</v>
      </c>
      <c r="H75" s="6">
        <v>0.57142857142857095</v>
      </c>
      <c r="I75" s="6">
        <v>0</v>
      </c>
      <c r="J75" s="6">
        <v>0</v>
      </c>
      <c r="K75">
        <v>0</v>
      </c>
      <c r="L75">
        <v>3</v>
      </c>
      <c r="M75" s="6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9</v>
      </c>
      <c r="U75">
        <v>1644.7183379250021</v>
      </c>
      <c r="V75">
        <v>1668.4222903667264</v>
      </c>
      <c r="W75">
        <v>1758.1986771735724</v>
      </c>
      <c r="X75">
        <v>1807.0997444155548</v>
      </c>
      <c r="Y75">
        <v>2051.7917259202845</v>
      </c>
      <c r="Z75">
        <v>2221.6389442035065</v>
      </c>
      <c r="AA75">
        <v>1892.9565800312496</v>
      </c>
    </row>
    <row r="76" spans="1:27" x14ac:dyDescent="0.25">
      <c r="A76">
        <v>67</v>
      </c>
      <c r="B76" t="s">
        <v>135</v>
      </c>
      <c r="C76" t="s">
        <v>125</v>
      </c>
      <c r="D76">
        <v>0</v>
      </c>
      <c r="E76">
        <v>0.33333333333333331</v>
      </c>
      <c r="F76">
        <v>0</v>
      </c>
      <c r="G76" s="6">
        <v>3.6666666666666599</v>
      </c>
      <c r="H76" s="6">
        <v>0.57142857142857095</v>
      </c>
      <c r="I76" s="6">
        <v>0</v>
      </c>
      <c r="J76" s="6">
        <v>0</v>
      </c>
      <c r="K76">
        <v>0</v>
      </c>
      <c r="L76">
        <v>3</v>
      </c>
      <c r="M76" s="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9</v>
      </c>
      <c r="U76">
        <v>1644.7183379250021</v>
      </c>
      <c r="V76">
        <v>1668.4222903667264</v>
      </c>
      <c r="W76">
        <v>1758.1986771735724</v>
      </c>
      <c r="X76">
        <v>1807.0997444155548</v>
      </c>
      <c r="Y76">
        <v>2051.7917259202845</v>
      </c>
      <c r="Z76">
        <v>2221.6389442035065</v>
      </c>
      <c r="AA76">
        <v>1892.9565800312496</v>
      </c>
    </row>
    <row r="77" spans="1:27" x14ac:dyDescent="0.25">
      <c r="A77">
        <v>68</v>
      </c>
      <c r="B77" t="s">
        <v>136</v>
      </c>
      <c r="C77" t="s">
        <v>125</v>
      </c>
      <c r="D77">
        <v>0</v>
      </c>
      <c r="E77">
        <v>0.33333333333333331</v>
      </c>
      <c r="F77">
        <v>0</v>
      </c>
      <c r="G77" s="6">
        <v>3.6666666666666599</v>
      </c>
      <c r="H77" s="6">
        <v>0.57142857142857095</v>
      </c>
      <c r="I77" s="6">
        <v>0</v>
      </c>
      <c r="J77" s="6">
        <v>0</v>
      </c>
      <c r="K77">
        <v>0</v>
      </c>
      <c r="L77">
        <v>3</v>
      </c>
      <c r="M77" s="6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9</v>
      </c>
      <c r="U77">
        <v>1644.7183379250021</v>
      </c>
      <c r="V77">
        <v>1668.4222903667264</v>
      </c>
      <c r="W77">
        <v>1758.1986771735724</v>
      </c>
      <c r="X77">
        <v>1807.0997444155548</v>
      </c>
      <c r="Y77">
        <v>2051.7917259202845</v>
      </c>
      <c r="Z77">
        <v>2221.6389442035065</v>
      </c>
      <c r="AA77">
        <v>1892.9565800312496</v>
      </c>
    </row>
    <row r="78" spans="1:27" x14ac:dyDescent="0.25">
      <c r="A78">
        <v>69</v>
      </c>
      <c r="B78" t="s">
        <v>137</v>
      </c>
      <c r="C78" t="s">
        <v>138</v>
      </c>
      <c r="D78">
        <v>0</v>
      </c>
      <c r="E78">
        <v>0</v>
      </c>
      <c r="F78">
        <v>0.42857142857142799</v>
      </c>
      <c r="G78">
        <v>0.78571428571428503</v>
      </c>
      <c r="H78" s="6">
        <v>0.57142857142857095</v>
      </c>
      <c r="I78" s="6">
        <v>0</v>
      </c>
      <c r="J78" s="6">
        <v>0</v>
      </c>
      <c r="K78">
        <v>0</v>
      </c>
      <c r="L78">
        <v>0.42857142857142799</v>
      </c>
      <c r="M78" s="6">
        <v>0</v>
      </c>
      <c r="N78">
        <v>0</v>
      </c>
      <c r="O78">
        <v>0.14285714285714199</v>
      </c>
      <c r="P78">
        <v>0</v>
      </c>
      <c r="Q78">
        <v>0</v>
      </c>
      <c r="R78">
        <v>0.57142857142857095</v>
      </c>
      <c r="S78">
        <v>0</v>
      </c>
      <c r="T78">
        <v>2.9285714285714199</v>
      </c>
      <c r="U78">
        <v>893.12657189395759</v>
      </c>
      <c r="V78">
        <v>905.99845961871165</v>
      </c>
      <c r="W78">
        <v>954.7494674581344</v>
      </c>
      <c r="X78">
        <v>981.30407048085544</v>
      </c>
      <c r="Y78">
        <v>1114.1784390411117</v>
      </c>
      <c r="Z78">
        <v>1206.4100754940737</v>
      </c>
      <c r="AA78">
        <v>1027.9266559405944</v>
      </c>
    </row>
    <row r="79" spans="1:27" x14ac:dyDescent="0.25">
      <c r="A79">
        <v>70</v>
      </c>
      <c r="B79" t="s">
        <v>139</v>
      </c>
      <c r="C79" t="s">
        <v>138</v>
      </c>
      <c r="D79">
        <v>0</v>
      </c>
      <c r="E79">
        <v>0</v>
      </c>
      <c r="F79">
        <v>0.42857142857142799</v>
      </c>
      <c r="G79">
        <v>0.78571428571428503</v>
      </c>
      <c r="H79" s="6">
        <v>0.57142857142857095</v>
      </c>
      <c r="I79" s="6">
        <v>0</v>
      </c>
      <c r="J79" s="6">
        <v>0</v>
      </c>
      <c r="K79">
        <v>0</v>
      </c>
      <c r="L79">
        <v>0.42857142857142799</v>
      </c>
      <c r="M79" s="6">
        <v>0</v>
      </c>
      <c r="N79">
        <v>0</v>
      </c>
      <c r="O79">
        <v>0.14285714285714199</v>
      </c>
      <c r="P79">
        <v>0</v>
      </c>
      <c r="Q79">
        <v>0</v>
      </c>
      <c r="R79">
        <v>0.57142857142857095</v>
      </c>
      <c r="S79">
        <v>0</v>
      </c>
      <c r="T79">
        <v>2.9285714285714199</v>
      </c>
      <c r="U79">
        <v>893.12657189395759</v>
      </c>
      <c r="V79">
        <v>905.99845961871165</v>
      </c>
      <c r="W79">
        <v>954.7494674581344</v>
      </c>
      <c r="X79">
        <v>981.30407048085544</v>
      </c>
      <c r="Y79">
        <v>1114.1784390411117</v>
      </c>
      <c r="Z79">
        <v>1206.4100754940737</v>
      </c>
      <c r="AA79">
        <v>1027.9266559405944</v>
      </c>
    </row>
    <row r="80" spans="1:27" x14ac:dyDescent="0.25">
      <c r="A80">
        <v>71</v>
      </c>
      <c r="B80" t="s">
        <v>140</v>
      </c>
      <c r="C80" t="s">
        <v>138</v>
      </c>
      <c r="D80">
        <v>0</v>
      </c>
      <c r="E80">
        <v>0</v>
      </c>
      <c r="F80">
        <v>0.42857142857142799</v>
      </c>
      <c r="G80">
        <v>0.78571428571428503</v>
      </c>
      <c r="H80" s="6">
        <v>0.57142857142857095</v>
      </c>
      <c r="I80" s="6">
        <v>0</v>
      </c>
      <c r="J80" s="6">
        <v>0</v>
      </c>
      <c r="K80">
        <v>0</v>
      </c>
      <c r="L80">
        <v>0.42857142857142799</v>
      </c>
      <c r="M80" s="6">
        <v>0</v>
      </c>
      <c r="N80">
        <v>0</v>
      </c>
      <c r="O80">
        <v>0.14285714285714199</v>
      </c>
      <c r="P80">
        <v>0</v>
      </c>
      <c r="Q80">
        <v>0</v>
      </c>
      <c r="R80">
        <v>0.57142857142857095</v>
      </c>
      <c r="S80">
        <v>0</v>
      </c>
      <c r="T80">
        <v>2.9285714285714199</v>
      </c>
      <c r="U80">
        <v>893.12657189395759</v>
      </c>
      <c r="V80">
        <v>905.99845961871165</v>
      </c>
      <c r="W80">
        <v>954.7494674581344</v>
      </c>
      <c r="X80">
        <v>981.30407048085544</v>
      </c>
      <c r="Y80">
        <v>1114.1784390411117</v>
      </c>
      <c r="Z80">
        <v>1206.4100754940737</v>
      </c>
      <c r="AA80">
        <v>1027.9266559405944</v>
      </c>
    </row>
    <row r="81" spans="1:27" x14ac:dyDescent="0.25">
      <c r="A81">
        <v>72</v>
      </c>
      <c r="B81" t="s">
        <v>141</v>
      </c>
      <c r="C81" t="s">
        <v>138</v>
      </c>
      <c r="D81">
        <v>0</v>
      </c>
      <c r="E81">
        <v>0</v>
      </c>
      <c r="F81">
        <v>0.42857142857142799</v>
      </c>
      <c r="G81">
        <v>0.78571428571428503</v>
      </c>
      <c r="H81" s="6">
        <v>0.57142857142857095</v>
      </c>
      <c r="I81" s="6">
        <v>0</v>
      </c>
      <c r="J81" s="6">
        <v>0</v>
      </c>
      <c r="K81">
        <v>0</v>
      </c>
      <c r="L81">
        <v>0.42857142857142799</v>
      </c>
      <c r="M81" s="6">
        <v>0</v>
      </c>
      <c r="N81">
        <v>0</v>
      </c>
      <c r="O81">
        <v>0.14285714285714199</v>
      </c>
      <c r="P81">
        <v>0</v>
      </c>
      <c r="Q81">
        <v>0</v>
      </c>
      <c r="R81">
        <v>0.57142857142857095</v>
      </c>
      <c r="S81">
        <v>0</v>
      </c>
      <c r="T81">
        <v>2.9285714285714199</v>
      </c>
      <c r="U81">
        <v>893.12657189395759</v>
      </c>
      <c r="V81">
        <v>905.99845961871165</v>
      </c>
      <c r="W81">
        <v>954.7494674581344</v>
      </c>
      <c r="X81">
        <v>981.30407048085544</v>
      </c>
      <c r="Y81">
        <v>1114.1784390411117</v>
      </c>
      <c r="Z81">
        <v>1206.4100754940737</v>
      </c>
      <c r="AA81">
        <v>1027.9266559405944</v>
      </c>
    </row>
    <row r="82" spans="1:27" x14ac:dyDescent="0.25">
      <c r="A82">
        <v>73</v>
      </c>
      <c r="B82" t="s">
        <v>142</v>
      </c>
      <c r="C82" t="s">
        <v>138</v>
      </c>
      <c r="D82">
        <v>0</v>
      </c>
      <c r="E82">
        <v>0</v>
      </c>
      <c r="F82">
        <v>0.42857142857142799</v>
      </c>
      <c r="G82">
        <v>0.78571428571428503</v>
      </c>
      <c r="H82" s="6">
        <v>0.57142857142857095</v>
      </c>
      <c r="I82" s="6">
        <v>0</v>
      </c>
      <c r="J82" s="6">
        <v>0</v>
      </c>
      <c r="K82">
        <v>0</v>
      </c>
      <c r="L82">
        <v>0.42857142857142799</v>
      </c>
      <c r="M82" s="6">
        <v>0</v>
      </c>
      <c r="N82">
        <v>0</v>
      </c>
      <c r="O82">
        <v>0.14285714285714199</v>
      </c>
      <c r="P82">
        <v>0</v>
      </c>
      <c r="Q82">
        <v>0</v>
      </c>
      <c r="R82">
        <v>0.57142857142857095</v>
      </c>
      <c r="S82">
        <v>0</v>
      </c>
      <c r="T82">
        <v>2.9285714285714199</v>
      </c>
      <c r="U82">
        <v>893.12657189395759</v>
      </c>
      <c r="V82">
        <v>905.99845961871165</v>
      </c>
      <c r="W82">
        <v>954.7494674581344</v>
      </c>
      <c r="X82">
        <v>981.30407048085544</v>
      </c>
      <c r="Y82">
        <v>1114.1784390411117</v>
      </c>
      <c r="Z82">
        <v>1206.4100754940737</v>
      </c>
      <c r="AA82">
        <v>1027.9266559405944</v>
      </c>
    </row>
    <row r="83" spans="1:27" x14ac:dyDescent="0.25">
      <c r="A83">
        <v>74</v>
      </c>
      <c r="B83" t="s">
        <v>143</v>
      </c>
      <c r="C83" t="s">
        <v>138</v>
      </c>
      <c r="D83">
        <v>0</v>
      </c>
      <c r="E83">
        <v>0</v>
      </c>
      <c r="F83">
        <v>0.42857142857142799</v>
      </c>
      <c r="G83">
        <v>0.78571428571428503</v>
      </c>
      <c r="H83" s="6">
        <v>0.57142857142857095</v>
      </c>
      <c r="I83" s="6">
        <v>0</v>
      </c>
      <c r="J83" s="6">
        <v>0</v>
      </c>
      <c r="K83">
        <v>0</v>
      </c>
      <c r="L83">
        <v>0.42857142857142799</v>
      </c>
      <c r="M83" s="6">
        <v>0</v>
      </c>
      <c r="N83">
        <v>0</v>
      </c>
      <c r="O83">
        <v>0.14285714285714199</v>
      </c>
      <c r="P83">
        <v>0</v>
      </c>
      <c r="Q83">
        <v>0</v>
      </c>
      <c r="R83">
        <v>0.57142857142857095</v>
      </c>
      <c r="S83">
        <v>0</v>
      </c>
      <c r="T83">
        <v>2.9285714285714199</v>
      </c>
      <c r="U83">
        <v>893.12657189395759</v>
      </c>
      <c r="V83">
        <v>905.99845961871165</v>
      </c>
      <c r="W83">
        <v>954.7494674581344</v>
      </c>
      <c r="X83">
        <v>981.30407048085544</v>
      </c>
      <c r="Y83">
        <v>1114.1784390411117</v>
      </c>
      <c r="Z83">
        <v>1206.4100754940737</v>
      </c>
      <c r="AA83">
        <v>1027.9266559405944</v>
      </c>
    </row>
    <row r="84" spans="1:27" x14ac:dyDescent="0.25">
      <c r="A84">
        <v>75</v>
      </c>
      <c r="B84" t="s">
        <v>144</v>
      </c>
      <c r="C84" t="s">
        <v>138</v>
      </c>
      <c r="D84">
        <v>0</v>
      </c>
      <c r="E84">
        <v>0</v>
      </c>
      <c r="F84">
        <v>0.42857142857142799</v>
      </c>
      <c r="G84">
        <v>0.78571428571428503</v>
      </c>
      <c r="H84" s="6">
        <v>0.57142857142857095</v>
      </c>
      <c r="I84" s="6">
        <v>0</v>
      </c>
      <c r="J84" s="6">
        <v>0</v>
      </c>
      <c r="K84">
        <v>0</v>
      </c>
      <c r="L84">
        <v>0.42857142857142799</v>
      </c>
      <c r="M84" s="6">
        <v>0</v>
      </c>
      <c r="N84">
        <v>0</v>
      </c>
      <c r="O84">
        <v>0.14285714285714199</v>
      </c>
      <c r="P84">
        <v>0</v>
      </c>
      <c r="Q84">
        <v>0</v>
      </c>
      <c r="R84">
        <v>0.57142857142857095</v>
      </c>
      <c r="S84">
        <v>0</v>
      </c>
      <c r="T84">
        <v>2.9285714285714199</v>
      </c>
      <c r="U84">
        <v>893.12657189395759</v>
      </c>
      <c r="V84">
        <v>905.99845961871165</v>
      </c>
      <c r="W84">
        <v>954.7494674581344</v>
      </c>
      <c r="X84">
        <v>981.30407048085544</v>
      </c>
      <c r="Y84">
        <v>1114.1784390411117</v>
      </c>
      <c r="Z84">
        <v>1206.4100754940737</v>
      </c>
      <c r="AA84">
        <v>1027.9266559405944</v>
      </c>
    </row>
    <row r="85" spans="1:27" x14ac:dyDescent="0.25">
      <c r="A85">
        <v>76</v>
      </c>
      <c r="B85" t="s">
        <v>145</v>
      </c>
      <c r="C85" t="s">
        <v>138</v>
      </c>
      <c r="D85">
        <v>0</v>
      </c>
      <c r="E85">
        <v>0</v>
      </c>
      <c r="F85">
        <v>0.42857142857142799</v>
      </c>
      <c r="G85">
        <v>0.78571428571428503</v>
      </c>
      <c r="H85" s="6">
        <v>0.57142857142857095</v>
      </c>
      <c r="I85" s="6">
        <v>0</v>
      </c>
      <c r="J85" s="6">
        <v>0</v>
      </c>
      <c r="K85">
        <v>0</v>
      </c>
      <c r="L85">
        <v>0.42857142857142799</v>
      </c>
      <c r="M85" s="6">
        <v>0</v>
      </c>
      <c r="N85">
        <v>0</v>
      </c>
      <c r="O85">
        <v>0.14285714285714199</v>
      </c>
      <c r="P85">
        <v>0</v>
      </c>
      <c r="Q85">
        <v>0</v>
      </c>
      <c r="R85">
        <v>0.57142857142857095</v>
      </c>
      <c r="S85">
        <v>0</v>
      </c>
      <c r="T85">
        <v>2.9285714285714199</v>
      </c>
      <c r="U85">
        <v>893.12657189395759</v>
      </c>
      <c r="V85">
        <v>905.99845961871165</v>
      </c>
      <c r="W85">
        <v>954.7494674581344</v>
      </c>
      <c r="X85">
        <v>981.30407048085544</v>
      </c>
      <c r="Y85">
        <v>1114.1784390411117</v>
      </c>
      <c r="Z85">
        <v>1206.4100754940737</v>
      </c>
      <c r="AA85">
        <v>1027.9266559405944</v>
      </c>
    </row>
    <row r="86" spans="1:27" x14ac:dyDescent="0.25">
      <c r="A86">
        <v>77</v>
      </c>
      <c r="B86" t="s">
        <v>146</v>
      </c>
      <c r="C86" t="s">
        <v>138</v>
      </c>
      <c r="D86">
        <v>0</v>
      </c>
      <c r="E86">
        <v>0</v>
      </c>
      <c r="F86">
        <v>0.42857142857142799</v>
      </c>
      <c r="G86">
        <v>0.78571428571428503</v>
      </c>
      <c r="H86" s="6">
        <v>0.57142857142857095</v>
      </c>
      <c r="I86" s="6">
        <v>0</v>
      </c>
      <c r="J86" s="6">
        <v>0</v>
      </c>
      <c r="K86">
        <v>0</v>
      </c>
      <c r="L86">
        <v>0.42857142857142799</v>
      </c>
      <c r="M86" s="6">
        <v>0</v>
      </c>
      <c r="N86">
        <v>0</v>
      </c>
      <c r="O86">
        <v>0.14285714285714199</v>
      </c>
      <c r="P86">
        <v>0</v>
      </c>
      <c r="Q86">
        <v>0</v>
      </c>
      <c r="R86">
        <v>0.57142857142857095</v>
      </c>
      <c r="S86">
        <v>0</v>
      </c>
      <c r="T86">
        <v>2.9285714285714199</v>
      </c>
      <c r="U86">
        <v>893.12657189395759</v>
      </c>
      <c r="V86">
        <v>905.99845961871165</v>
      </c>
      <c r="W86">
        <v>954.7494674581344</v>
      </c>
      <c r="X86">
        <v>981.30407048085544</v>
      </c>
      <c r="Y86">
        <v>1114.1784390411117</v>
      </c>
      <c r="Z86">
        <v>1206.4100754940737</v>
      </c>
      <c r="AA86">
        <v>1027.9266559405944</v>
      </c>
    </row>
    <row r="87" spans="1:27" x14ac:dyDescent="0.25">
      <c r="A87">
        <v>78</v>
      </c>
      <c r="B87" t="s">
        <v>147</v>
      </c>
      <c r="C87" t="s">
        <v>138</v>
      </c>
      <c r="D87">
        <v>0</v>
      </c>
      <c r="E87">
        <v>0</v>
      </c>
      <c r="F87">
        <v>0.42857142857142799</v>
      </c>
      <c r="G87">
        <v>0.78571428571428503</v>
      </c>
      <c r="H87" s="6">
        <v>0.57142857142857095</v>
      </c>
      <c r="I87" s="6">
        <v>0</v>
      </c>
      <c r="J87" s="6">
        <v>0</v>
      </c>
      <c r="K87">
        <v>0</v>
      </c>
      <c r="L87">
        <v>0.42857142857142799</v>
      </c>
      <c r="M87" s="6">
        <v>0</v>
      </c>
      <c r="N87">
        <v>0</v>
      </c>
      <c r="O87">
        <v>0.14285714285714199</v>
      </c>
      <c r="P87">
        <v>0</v>
      </c>
      <c r="Q87">
        <v>0</v>
      </c>
      <c r="R87">
        <v>0.57142857142857095</v>
      </c>
      <c r="S87">
        <v>0</v>
      </c>
      <c r="T87">
        <v>2.9285714285714199</v>
      </c>
      <c r="U87">
        <v>893.12657189395759</v>
      </c>
      <c r="V87">
        <v>905.99845961871165</v>
      </c>
      <c r="W87">
        <v>954.7494674581344</v>
      </c>
      <c r="X87">
        <v>981.30407048085544</v>
      </c>
      <c r="Y87">
        <v>1114.1784390411117</v>
      </c>
      <c r="Z87">
        <v>1206.4100754940737</v>
      </c>
      <c r="AA87">
        <v>1027.9266559405944</v>
      </c>
    </row>
    <row r="88" spans="1:27" x14ac:dyDescent="0.25">
      <c r="A88">
        <v>79</v>
      </c>
      <c r="B88" t="s">
        <v>148</v>
      </c>
      <c r="C88" t="s">
        <v>138</v>
      </c>
      <c r="D88">
        <v>0</v>
      </c>
      <c r="E88">
        <v>0</v>
      </c>
      <c r="F88">
        <v>0.42857142857142799</v>
      </c>
      <c r="G88">
        <v>0.78571428571428503</v>
      </c>
      <c r="H88" s="6">
        <v>0.57142857142857095</v>
      </c>
      <c r="I88" s="6">
        <v>0</v>
      </c>
      <c r="J88" s="6">
        <v>0</v>
      </c>
      <c r="K88">
        <v>0</v>
      </c>
      <c r="L88">
        <v>0.42857142857142799</v>
      </c>
      <c r="M88" s="6">
        <v>0</v>
      </c>
      <c r="N88">
        <v>0</v>
      </c>
      <c r="O88">
        <v>0.14285714285714199</v>
      </c>
      <c r="P88">
        <v>0</v>
      </c>
      <c r="Q88">
        <v>0</v>
      </c>
      <c r="R88">
        <v>0.57142857142857095</v>
      </c>
      <c r="S88">
        <v>0</v>
      </c>
      <c r="T88">
        <v>2.9285714285714199</v>
      </c>
      <c r="U88">
        <v>893.12657189395759</v>
      </c>
      <c r="V88">
        <v>905.99845961871165</v>
      </c>
      <c r="W88">
        <v>954.7494674581344</v>
      </c>
      <c r="X88">
        <v>981.30407048085544</v>
      </c>
      <c r="Y88">
        <v>1114.1784390411117</v>
      </c>
      <c r="Z88">
        <v>1206.4100754940737</v>
      </c>
      <c r="AA88">
        <v>1027.9266559405944</v>
      </c>
    </row>
    <row r="89" spans="1:27" x14ac:dyDescent="0.25">
      <c r="A89">
        <v>80</v>
      </c>
      <c r="B89" t="s">
        <v>149</v>
      </c>
      <c r="C89" t="s">
        <v>138</v>
      </c>
      <c r="D89">
        <v>0</v>
      </c>
      <c r="E89">
        <v>0</v>
      </c>
      <c r="F89">
        <v>0.42857142857142799</v>
      </c>
      <c r="G89">
        <v>0.78571428571428503</v>
      </c>
      <c r="H89" s="6">
        <v>0.57142857142857095</v>
      </c>
      <c r="I89" s="6">
        <v>0</v>
      </c>
      <c r="J89" s="6">
        <v>0</v>
      </c>
      <c r="K89">
        <v>0</v>
      </c>
      <c r="L89">
        <v>0.42857142857142799</v>
      </c>
      <c r="M89" s="6">
        <v>0</v>
      </c>
      <c r="N89">
        <v>0</v>
      </c>
      <c r="O89">
        <v>0.14285714285714199</v>
      </c>
      <c r="P89">
        <v>0</v>
      </c>
      <c r="Q89">
        <v>0</v>
      </c>
      <c r="R89">
        <v>0.57142857142857095</v>
      </c>
      <c r="S89">
        <v>0</v>
      </c>
      <c r="T89">
        <v>2.9285714285714199</v>
      </c>
      <c r="U89">
        <v>893.12657189395759</v>
      </c>
      <c r="V89">
        <v>905.99845961871165</v>
      </c>
      <c r="W89">
        <v>954.7494674581344</v>
      </c>
      <c r="X89">
        <v>981.30407048085544</v>
      </c>
      <c r="Y89">
        <v>1114.1784390411117</v>
      </c>
      <c r="Z89">
        <v>1206.4100754940737</v>
      </c>
      <c r="AA89">
        <v>1027.9266559405944</v>
      </c>
    </row>
    <row r="90" spans="1:27" x14ac:dyDescent="0.25">
      <c r="A90">
        <v>81</v>
      </c>
      <c r="B90" t="s">
        <v>150</v>
      </c>
      <c r="C90" t="s">
        <v>138</v>
      </c>
      <c r="D90">
        <v>0</v>
      </c>
      <c r="E90">
        <v>0</v>
      </c>
      <c r="F90">
        <v>0.42857142857142799</v>
      </c>
      <c r="G90">
        <v>0.78571428571428503</v>
      </c>
      <c r="H90" s="6">
        <v>0.57142857142857095</v>
      </c>
      <c r="I90" s="6">
        <v>0</v>
      </c>
      <c r="J90" s="6">
        <v>0</v>
      </c>
      <c r="K90">
        <v>0</v>
      </c>
      <c r="L90">
        <v>0.42857142857142799</v>
      </c>
      <c r="M90" s="6">
        <v>0</v>
      </c>
      <c r="N90">
        <v>0</v>
      </c>
      <c r="O90">
        <v>0.14285714285714199</v>
      </c>
      <c r="P90">
        <v>0</v>
      </c>
      <c r="Q90">
        <v>0</v>
      </c>
      <c r="R90">
        <v>0.57142857142857095</v>
      </c>
      <c r="S90">
        <v>0</v>
      </c>
      <c r="T90">
        <v>2.9285714285714199</v>
      </c>
      <c r="U90">
        <v>893.12657189395759</v>
      </c>
      <c r="V90">
        <v>905.99845961871165</v>
      </c>
      <c r="W90">
        <v>954.7494674581344</v>
      </c>
      <c r="X90">
        <v>981.30407048085544</v>
      </c>
      <c r="Y90">
        <v>1114.1784390411117</v>
      </c>
      <c r="Z90">
        <v>1206.4100754940737</v>
      </c>
      <c r="AA90">
        <v>1027.9266559405944</v>
      </c>
    </row>
    <row r="91" spans="1:27" x14ac:dyDescent="0.25">
      <c r="A91">
        <v>82</v>
      </c>
      <c r="B91" t="s">
        <v>151</v>
      </c>
      <c r="C91" t="s">
        <v>138</v>
      </c>
      <c r="D91">
        <v>0</v>
      </c>
      <c r="E91">
        <v>0</v>
      </c>
      <c r="F91">
        <v>0.42857142857142799</v>
      </c>
      <c r="G91">
        <v>0.78571428571428503</v>
      </c>
      <c r="H91" s="6">
        <v>0.57142857142857095</v>
      </c>
      <c r="I91" s="6">
        <v>0</v>
      </c>
      <c r="J91" s="6">
        <v>0</v>
      </c>
      <c r="K91">
        <v>0</v>
      </c>
      <c r="L91">
        <v>0.42857142857142799</v>
      </c>
      <c r="M91" s="6">
        <v>0</v>
      </c>
      <c r="N91">
        <v>0</v>
      </c>
      <c r="O91">
        <v>0.14285714285714199</v>
      </c>
      <c r="P91">
        <v>0</v>
      </c>
      <c r="Q91">
        <v>0</v>
      </c>
      <c r="R91">
        <v>0.57142857142857095</v>
      </c>
      <c r="S91">
        <v>0</v>
      </c>
      <c r="T91">
        <v>2.9285714285714199</v>
      </c>
      <c r="U91">
        <v>893.12657189395759</v>
      </c>
      <c r="V91">
        <v>905.99845961871165</v>
      </c>
      <c r="W91">
        <v>954.7494674581344</v>
      </c>
      <c r="X91">
        <v>981.30407048085544</v>
      </c>
      <c r="Y91">
        <v>1114.1784390411117</v>
      </c>
      <c r="Z91">
        <v>1206.4100754940737</v>
      </c>
      <c r="AA91">
        <v>1027.9266559405944</v>
      </c>
    </row>
    <row r="92" spans="1:27" x14ac:dyDescent="0.25">
      <c r="A92">
        <v>83</v>
      </c>
      <c r="B92" t="s">
        <v>152</v>
      </c>
      <c r="C92" t="s">
        <v>138</v>
      </c>
      <c r="D92">
        <v>0</v>
      </c>
      <c r="E92">
        <v>0</v>
      </c>
      <c r="F92">
        <v>0.42857142857142799</v>
      </c>
      <c r="G92">
        <v>0.78571428571428503</v>
      </c>
      <c r="H92" s="6">
        <v>0.57142857142857095</v>
      </c>
      <c r="I92" s="6">
        <v>0</v>
      </c>
      <c r="J92" s="6">
        <v>0</v>
      </c>
      <c r="K92">
        <v>0</v>
      </c>
      <c r="L92">
        <v>0.42857142857142799</v>
      </c>
      <c r="M92" s="6">
        <v>0</v>
      </c>
      <c r="N92">
        <v>0</v>
      </c>
      <c r="O92">
        <v>0.14285714285714199</v>
      </c>
      <c r="P92">
        <v>0</v>
      </c>
      <c r="Q92">
        <v>0</v>
      </c>
      <c r="R92">
        <v>0.57142857142857095</v>
      </c>
      <c r="S92">
        <v>0</v>
      </c>
      <c r="T92">
        <v>2.9285714285714199</v>
      </c>
      <c r="U92">
        <v>893.12657189395759</v>
      </c>
      <c r="V92">
        <v>905.99845961871165</v>
      </c>
      <c r="W92">
        <v>954.7494674581344</v>
      </c>
      <c r="X92">
        <v>981.30407048085544</v>
      </c>
      <c r="Y92">
        <v>1114.1784390411117</v>
      </c>
      <c r="Z92">
        <v>1206.4100754940737</v>
      </c>
      <c r="AA92">
        <v>1027.9266559405944</v>
      </c>
    </row>
    <row r="93" spans="1:27" x14ac:dyDescent="0.25">
      <c r="A93">
        <v>84</v>
      </c>
      <c r="B93" t="s">
        <v>153</v>
      </c>
      <c r="C93" t="s">
        <v>138</v>
      </c>
      <c r="D93">
        <v>0</v>
      </c>
      <c r="E93">
        <v>0</v>
      </c>
      <c r="F93">
        <v>0.42857142857142799</v>
      </c>
      <c r="G93">
        <v>0.78571428571428503</v>
      </c>
      <c r="H93" s="6">
        <v>0.57142857142857095</v>
      </c>
      <c r="I93" s="6">
        <v>0</v>
      </c>
      <c r="J93" s="6">
        <v>0</v>
      </c>
      <c r="K93">
        <v>0</v>
      </c>
      <c r="L93">
        <v>0.42857142857142799</v>
      </c>
      <c r="M93" s="6">
        <v>0</v>
      </c>
      <c r="N93">
        <v>0</v>
      </c>
      <c r="O93">
        <v>0.14285714285714199</v>
      </c>
      <c r="P93">
        <v>0</v>
      </c>
      <c r="Q93">
        <v>0</v>
      </c>
      <c r="R93">
        <v>0.57142857142857095</v>
      </c>
      <c r="S93">
        <v>0</v>
      </c>
      <c r="T93">
        <v>2.9285714285714199</v>
      </c>
      <c r="U93">
        <v>893.12657189395759</v>
      </c>
      <c r="V93">
        <v>905.99845961871165</v>
      </c>
      <c r="W93">
        <v>954.7494674581344</v>
      </c>
      <c r="X93">
        <v>981.30407048085544</v>
      </c>
      <c r="Y93">
        <v>1114.1784390411117</v>
      </c>
      <c r="Z93">
        <v>1206.4100754940737</v>
      </c>
      <c r="AA93">
        <v>1027.9266559405944</v>
      </c>
    </row>
    <row r="94" spans="1:27" x14ac:dyDescent="0.25">
      <c r="A94">
        <v>85</v>
      </c>
      <c r="B94" t="s">
        <v>154</v>
      </c>
      <c r="C94" t="s">
        <v>138</v>
      </c>
      <c r="D94">
        <v>0</v>
      </c>
      <c r="E94">
        <v>0</v>
      </c>
      <c r="F94">
        <v>0.42857142857142799</v>
      </c>
      <c r="G94">
        <v>0.78571428571428503</v>
      </c>
      <c r="H94" s="6">
        <v>0.57142857142857095</v>
      </c>
      <c r="I94" s="6">
        <v>0</v>
      </c>
      <c r="J94" s="6">
        <v>0</v>
      </c>
      <c r="K94">
        <v>0</v>
      </c>
      <c r="L94">
        <v>0.42857142857142799</v>
      </c>
      <c r="M94" s="6">
        <v>0</v>
      </c>
      <c r="N94">
        <v>0</v>
      </c>
      <c r="O94">
        <v>0.14285714285714199</v>
      </c>
      <c r="P94">
        <v>0</v>
      </c>
      <c r="Q94">
        <v>0</v>
      </c>
      <c r="R94">
        <v>0.57142857142857095</v>
      </c>
      <c r="S94">
        <v>0</v>
      </c>
      <c r="T94">
        <v>2.9285714285714199</v>
      </c>
      <c r="U94">
        <v>893.12657189395759</v>
      </c>
      <c r="V94">
        <v>905.99845961871165</v>
      </c>
      <c r="W94">
        <v>954.7494674581344</v>
      </c>
      <c r="X94">
        <v>981.30407048085544</v>
      </c>
      <c r="Y94">
        <v>1114.1784390411117</v>
      </c>
      <c r="Z94">
        <v>1206.4100754940737</v>
      </c>
      <c r="AA94">
        <v>1027.9266559405944</v>
      </c>
    </row>
    <row r="95" spans="1:27" x14ac:dyDescent="0.25">
      <c r="A95">
        <v>86</v>
      </c>
      <c r="B95" t="s">
        <v>155</v>
      </c>
      <c r="C95" t="s">
        <v>138</v>
      </c>
      <c r="D95">
        <v>0</v>
      </c>
      <c r="E95">
        <v>0</v>
      </c>
      <c r="F95">
        <v>0.42857142857142799</v>
      </c>
      <c r="G95">
        <v>0.78571428571428503</v>
      </c>
      <c r="H95" s="6">
        <v>0.57142857142857095</v>
      </c>
      <c r="I95" s="6">
        <v>0</v>
      </c>
      <c r="J95" s="6">
        <v>0</v>
      </c>
      <c r="K95">
        <v>0</v>
      </c>
      <c r="L95">
        <v>0.42857142857142799</v>
      </c>
      <c r="M95" s="6">
        <v>0</v>
      </c>
      <c r="N95">
        <v>0</v>
      </c>
      <c r="O95">
        <v>0.14285714285714199</v>
      </c>
      <c r="P95">
        <v>0</v>
      </c>
      <c r="Q95">
        <v>0</v>
      </c>
      <c r="R95">
        <v>0.57142857142857095</v>
      </c>
      <c r="S95">
        <v>0</v>
      </c>
      <c r="T95">
        <v>2.9285714285714199</v>
      </c>
      <c r="U95">
        <v>893.12657189395759</v>
      </c>
      <c r="V95">
        <v>905.99845961871165</v>
      </c>
      <c r="W95">
        <v>954.7494674581344</v>
      </c>
      <c r="X95">
        <v>981.30407048085544</v>
      </c>
      <c r="Y95">
        <v>1114.1784390411117</v>
      </c>
      <c r="Z95">
        <v>1206.4100754940737</v>
      </c>
      <c r="AA95">
        <v>1027.9266559405944</v>
      </c>
    </row>
    <row r="96" spans="1:27" x14ac:dyDescent="0.25">
      <c r="A96">
        <v>87</v>
      </c>
      <c r="B96" t="s">
        <v>156</v>
      </c>
      <c r="C96" t="s">
        <v>138</v>
      </c>
      <c r="D96">
        <v>0</v>
      </c>
      <c r="E96">
        <v>0</v>
      </c>
      <c r="F96">
        <v>0.42857142857142799</v>
      </c>
      <c r="G96">
        <v>0.78571428571428503</v>
      </c>
      <c r="H96" s="6">
        <v>0.57142857142857095</v>
      </c>
      <c r="I96" s="6">
        <v>0</v>
      </c>
      <c r="J96" s="6">
        <v>0</v>
      </c>
      <c r="K96">
        <v>0</v>
      </c>
      <c r="L96">
        <v>0.42857142857142799</v>
      </c>
      <c r="M96" s="6">
        <v>0</v>
      </c>
      <c r="N96">
        <v>0</v>
      </c>
      <c r="O96">
        <v>0.14285714285714199</v>
      </c>
      <c r="P96">
        <v>0</v>
      </c>
      <c r="Q96">
        <v>0</v>
      </c>
      <c r="R96">
        <v>0.57142857142857095</v>
      </c>
      <c r="S96">
        <v>0</v>
      </c>
      <c r="T96">
        <v>2.9285714285714199</v>
      </c>
      <c r="U96">
        <v>893.12657189395759</v>
      </c>
      <c r="V96">
        <v>905.99845961871165</v>
      </c>
      <c r="W96">
        <v>954.7494674581344</v>
      </c>
      <c r="X96">
        <v>981.30407048085544</v>
      </c>
      <c r="Y96">
        <v>1114.1784390411117</v>
      </c>
      <c r="Z96">
        <v>1206.4100754940737</v>
      </c>
      <c r="AA96">
        <v>1027.9266559405944</v>
      </c>
    </row>
    <row r="97" spans="1:27" x14ac:dyDescent="0.25">
      <c r="A97">
        <v>88</v>
      </c>
      <c r="B97" t="s">
        <v>157</v>
      </c>
      <c r="C97" t="s">
        <v>138</v>
      </c>
      <c r="D97">
        <v>0</v>
      </c>
      <c r="E97">
        <v>0</v>
      </c>
      <c r="F97">
        <v>0.42857142857142799</v>
      </c>
      <c r="G97">
        <v>0.78571428571428503</v>
      </c>
      <c r="H97" s="6">
        <v>0.57142857142857095</v>
      </c>
      <c r="I97" s="6">
        <v>0</v>
      </c>
      <c r="J97" s="6">
        <v>0</v>
      </c>
      <c r="K97">
        <v>0</v>
      </c>
      <c r="L97">
        <v>0.42857142857142799</v>
      </c>
      <c r="M97" s="6">
        <v>0</v>
      </c>
      <c r="N97">
        <v>0</v>
      </c>
      <c r="O97">
        <v>0.14285714285714199</v>
      </c>
      <c r="P97">
        <v>0</v>
      </c>
      <c r="Q97">
        <v>0</v>
      </c>
      <c r="R97">
        <v>0.57142857142857095</v>
      </c>
      <c r="S97">
        <v>0</v>
      </c>
      <c r="T97">
        <v>2.9285714285714199</v>
      </c>
      <c r="U97">
        <v>893.12657189395759</v>
      </c>
      <c r="V97">
        <v>905.99845961871165</v>
      </c>
      <c r="W97">
        <v>954.7494674581344</v>
      </c>
      <c r="X97">
        <v>981.30407048085544</v>
      </c>
      <c r="Y97">
        <v>1114.1784390411117</v>
      </c>
      <c r="Z97">
        <v>1206.4100754940737</v>
      </c>
      <c r="AA97">
        <v>1027.9266559405944</v>
      </c>
    </row>
    <row r="98" spans="1:27" x14ac:dyDescent="0.25">
      <c r="A98">
        <v>89</v>
      </c>
      <c r="B98" t="s">
        <v>158</v>
      </c>
      <c r="C98" t="s">
        <v>138</v>
      </c>
      <c r="D98">
        <v>0</v>
      </c>
      <c r="E98">
        <v>0</v>
      </c>
      <c r="F98">
        <v>0.42857142857142799</v>
      </c>
      <c r="G98">
        <v>0.78571428571428503</v>
      </c>
      <c r="H98" s="6">
        <v>0.57142857142857095</v>
      </c>
      <c r="I98" s="6">
        <v>0</v>
      </c>
      <c r="J98" s="6">
        <v>0</v>
      </c>
      <c r="K98">
        <v>0</v>
      </c>
      <c r="L98">
        <v>0.42857142857142799</v>
      </c>
      <c r="M98" s="6">
        <v>0</v>
      </c>
      <c r="N98">
        <v>0</v>
      </c>
      <c r="O98">
        <v>0.14285714285714199</v>
      </c>
      <c r="P98">
        <v>0</v>
      </c>
      <c r="Q98">
        <v>0</v>
      </c>
      <c r="R98">
        <v>0.57142857142857095</v>
      </c>
      <c r="S98">
        <v>0</v>
      </c>
      <c r="T98">
        <v>2.9285714285714199</v>
      </c>
      <c r="U98">
        <v>893.12657189395759</v>
      </c>
      <c r="V98">
        <v>905.99845961871165</v>
      </c>
      <c r="W98">
        <v>954.7494674581344</v>
      </c>
      <c r="X98">
        <v>981.30407048085544</v>
      </c>
      <c r="Y98">
        <v>1114.1784390411117</v>
      </c>
      <c r="Z98">
        <v>1206.4100754940737</v>
      </c>
      <c r="AA98">
        <v>1027.9266559405944</v>
      </c>
    </row>
    <row r="99" spans="1:27" x14ac:dyDescent="0.25">
      <c r="A99">
        <v>90</v>
      </c>
      <c r="B99" t="s">
        <v>159</v>
      </c>
      <c r="C99" t="s">
        <v>138</v>
      </c>
      <c r="D99">
        <v>0</v>
      </c>
      <c r="E99">
        <v>0</v>
      </c>
      <c r="F99">
        <v>0.42857142857142799</v>
      </c>
      <c r="G99">
        <v>0.78571428571428503</v>
      </c>
      <c r="H99" s="6">
        <v>0.57142857142857095</v>
      </c>
      <c r="I99" s="6">
        <v>0</v>
      </c>
      <c r="J99" s="6">
        <v>0</v>
      </c>
      <c r="K99">
        <v>0</v>
      </c>
      <c r="L99">
        <v>0.42857142857142799</v>
      </c>
      <c r="M99" s="6">
        <v>0</v>
      </c>
      <c r="N99">
        <v>0</v>
      </c>
      <c r="O99">
        <v>0.14285714285714199</v>
      </c>
      <c r="P99">
        <v>0</v>
      </c>
      <c r="Q99">
        <v>0</v>
      </c>
      <c r="R99">
        <v>0.57142857142857095</v>
      </c>
      <c r="S99">
        <v>0</v>
      </c>
      <c r="T99">
        <v>2.9285714285714199</v>
      </c>
      <c r="U99">
        <v>893.12657189395759</v>
      </c>
      <c r="V99">
        <v>905.99845961871165</v>
      </c>
      <c r="W99">
        <v>954.7494674581344</v>
      </c>
      <c r="X99">
        <v>981.30407048085544</v>
      </c>
      <c r="Y99">
        <v>1114.1784390411117</v>
      </c>
      <c r="Z99">
        <v>1206.4100754940737</v>
      </c>
      <c r="AA99">
        <v>1027.9266559405944</v>
      </c>
    </row>
    <row r="100" spans="1:27" x14ac:dyDescent="0.25">
      <c r="A100">
        <v>91</v>
      </c>
      <c r="B100" t="s">
        <v>160</v>
      </c>
      <c r="C100" t="s">
        <v>138</v>
      </c>
      <c r="D100">
        <v>0</v>
      </c>
      <c r="E100">
        <v>0</v>
      </c>
      <c r="F100">
        <v>0.42857142857142799</v>
      </c>
      <c r="G100">
        <v>0.78571428571428503</v>
      </c>
      <c r="H100" s="6">
        <v>0.57142857142857095</v>
      </c>
      <c r="I100" s="6">
        <v>0</v>
      </c>
      <c r="J100" s="6">
        <v>0</v>
      </c>
      <c r="K100">
        <v>0</v>
      </c>
      <c r="L100">
        <v>0.42857142857142799</v>
      </c>
      <c r="M100" s="6">
        <v>0</v>
      </c>
      <c r="N100">
        <v>0</v>
      </c>
      <c r="O100">
        <v>0.14285714285714199</v>
      </c>
      <c r="P100">
        <v>0</v>
      </c>
      <c r="Q100">
        <v>0</v>
      </c>
      <c r="R100">
        <v>0.57142857142857095</v>
      </c>
      <c r="S100">
        <v>0</v>
      </c>
      <c r="T100">
        <v>2.9285714285714199</v>
      </c>
      <c r="U100">
        <v>893.12657189395759</v>
      </c>
      <c r="V100">
        <v>905.99845961871165</v>
      </c>
      <c r="W100">
        <v>954.7494674581344</v>
      </c>
      <c r="X100">
        <v>981.30407048085544</v>
      </c>
      <c r="Y100">
        <v>1114.1784390411117</v>
      </c>
      <c r="Z100">
        <v>1206.4100754940737</v>
      </c>
      <c r="AA100">
        <v>1027.9266559405944</v>
      </c>
    </row>
    <row r="101" spans="1:27" x14ac:dyDescent="0.25">
      <c r="A101">
        <v>92</v>
      </c>
      <c r="B101" t="s">
        <v>161</v>
      </c>
      <c r="C101" t="s">
        <v>138</v>
      </c>
      <c r="D101">
        <v>0</v>
      </c>
      <c r="E101">
        <v>0</v>
      </c>
      <c r="F101">
        <v>0.42857142857142799</v>
      </c>
      <c r="G101">
        <v>0.78571428571428503</v>
      </c>
      <c r="H101" s="6">
        <v>0.57142857142857095</v>
      </c>
      <c r="I101" s="6">
        <v>0</v>
      </c>
      <c r="J101" s="6">
        <v>0</v>
      </c>
      <c r="K101">
        <v>0</v>
      </c>
      <c r="L101">
        <v>0.42857142857142799</v>
      </c>
      <c r="M101" s="6">
        <v>0</v>
      </c>
      <c r="N101">
        <v>0</v>
      </c>
      <c r="O101">
        <v>0.14285714285714199</v>
      </c>
      <c r="P101">
        <v>0</v>
      </c>
      <c r="Q101">
        <v>0</v>
      </c>
      <c r="R101">
        <v>0.57142857142857095</v>
      </c>
      <c r="S101">
        <v>0</v>
      </c>
      <c r="T101">
        <v>2.9285714285714199</v>
      </c>
      <c r="U101">
        <v>893.12657189395759</v>
      </c>
      <c r="V101">
        <v>905.99845961871165</v>
      </c>
      <c r="W101">
        <v>954.7494674581344</v>
      </c>
      <c r="X101">
        <v>981.30407048085544</v>
      </c>
      <c r="Y101">
        <v>1114.1784390411117</v>
      </c>
      <c r="Z101">
        <v>1206.4100754940737</v>
      </c>
      <c r="AA101">
        <v>1027.9266559405944</v>
      </c>
    </row>
    <row r="102" spans="1:27" x14ac:dyDescent="0.25">
      <c r="A102">
        <v>93</v>
      </c>
      <c r="B102" t="s">
        <v>162</v>
      </c>
      <c r="C102" t="s">
        <v>138</v>
      </c>
      <c r="D102">
        <v>0</v>
      </c>
      <c r="E102">
        <v>0</v>
      </c>
      <c r="F102">
        <v>0.42857142857142799</v>
      </c>
      <c r="G102">
        <v>0.78571428571428503</v>
      </c>
      <c r="H102" s="6">
        <v>0.57142857142857095</v>
      </c>
      <c r="I102" s="6">
        <v>0</v>
      </c>
      <c r="J102" s="6">
        <v>0</v>
      </c>
      <c r="K102">
        <v>0</v>
      </c>
      <c r="L102">
        <v>0.42857142857142799</v>
      </c>
      <c r="M102" s="6">
        <v>0</v>
      </c>
      <c r="N102">
        <v>0</v>
      </c>
      <c r="O102">
        <v>0.14285714285714199</v>
      </c>
      <c r="P102">
        <v>0</v>
      </c>
      <c r="Q102">
        <v>0</v>
      </c>
      <c r="R102">
        <v>0.57142857142857095</v>
      </c>
      <c r="S102">
        <v>0</v>
      </c>
      <c r="T102">
        <v>2.9285714285714199</v>
      </c>
      <c r="U102">
        <v>893.12657189395759</v>
      </c>
      <c r="V102">
        <v>905.99845961871165</v>
      </c>
      <c r="W102">
        <v>954.7494674581344</v>
      </c>
      <c r="X102">
        <v>981.30407048085544</v>
      </c>
      <c r="Y102">
        <v>1114.1784390411117</v>
      </c>
      <c r="Z102">
        <v>1206.4100754940737</v>
      </c>
      <c r="AA102">
        <v>1027.9266559405944</v>
      </c>
    </row>
    <row r="103" spans="1:27" x14ac:dyDescent="0.25">
      <c r="A103">
        <v>94</v>
      </c>
      <c r="B103" t="s">
        <v>163</v>
      </c>
      <c r="C103" t="s">
        <v>138</v>
      </c>
      <c r="D103">
        <v>0</v>
      </c>
      <c r="E103">
        <v>0</v>
      </c>
      <c r="F103">
        <v>0.42857142857142799</v>
      </c>
      <c r="G103">
        <v>0.78571428571428503</v>
      </c>
      <c r="H103" s="6">
        <v>0.57142857142857095</v>
      </c>
      <c r="I103" s="6">
        <v>0</v>
      </c>
      <c r="J103" s="6">
        <v>0</v>
      </c>
      <c r="K103">
        <v>0</v>
      </c>
      <c r="L103">
        <v>0.42857142857142799</v>
      </c>
      <c r="M103" s="6">
        <v>0</v>
      </c>
      <c r="N103">
        <v>0</v>
      </c>
      <c r="O103">
        <v>0.14285714285714199</v>
      </c>
      <c r="P103">
        <v>0</v>
      </c>
      <c r="Q103">
        <v>0</v>
      </c>
      <c r="R103">
        <v>0.57142857142857095</v>
      </c>
      <c r="S103">
        <v>0</v>
      </c>
      <c r="T103">
        <v>2.9285714285714199</v>
      </c>
      <c r="U103">
        <v>893.12657189395759</v>
      </c>
      <c r="V103">
        <v>905.99845961871165</v>
      </c>
      <c r="W103">
        <v>954.7494674581344</v>
      </c>
      <c r="X103">
        <v>981.30407048085544</v>
      </c>
      <c r="Y103">
        <v>1114.1784390411117</v>
      </c>
      <c r="Z103">
        <v>1206.4100754940737</v>
      </c>
      <c r="AA103">
        <v>1027.9266559405944</v>
      </c>
    </row>
    <row r="104" spans="1:27" x14ac:dyDescent="0.25">
      <c r="A104">
        <v>95</v>
      </c>
      <c r="B104" t="s">
        <v>164</v>
      </c>
      <c r="C104" t="s">
        <v>138</v>
      </c>
      <c r="D104">
        <v>0</v>
      </c>
      <c r="E104">
        <v>0</v>
      </c>
      <c r="F104">
        <v>0.42857142857142799</v>
      </c>
      <c r="G104">
        <v>0.78571428571428503</v>
      </c>
      <c r="H104" s="6">
        <v>0.57142857142857095</v>
      </c>
      <c r="I104" s="6">
        <v>0</v>
      </c>
      <c r="J104" s="6">
        <v>0</v>
      </c>
      <c r="K104">
        <v>0</v>
      </c>
      <c r="L104">
        <v>0.42857142857142799</v>
      </c>
      <c r="M104" s="6">
        <v>0</v>
      </c>
      <c r="N104">
        <v>0</v>
      </c>
      <c r="O104">
        <v>0.14285714285714199</v>
      </c>
      <c r="P104">
        <v>0</v>
      </c>
      <c r="Q104">
        <v>0</v>
      </c>
      <c r="R104">
        <v>0.57142857142857095</v>
      </c>
      <c r="S104">
        <v>0</v>
      </c>
      <c r="T104">
        <v>2.9285714285714199</v>
      </c>
      <c r="U104">
        <v>893.12657189395759</v>
      </c>
      <c r="V104">
        <v>905.99845961871165</v>
      </c>
      <c r="W104">
        <v>954.7494674581344</v>
      </c>
      <c r="X104">
        <v>981.30407048085544</v>
      </c>
      <c r="Y104">
        <v>1114.1784390411117</v>
      </c>
      <c r="Z104">
        <v>1206.4100754940737</v>
      </c>
      <c r="AA104">
        <v>1027.9266559405944</v>
      </c>
    </row>
    <row r="105" spans="1:27" x14ac:dyDescent="0.25">
      <c r="A105">
        <v>96</v>
      </c>
      <c r="B105" t="s">
        <v>165</v>
      </c>
      <c r="C105" t="s">
        <v>138</v>
      </c>
      <c r="D105">
        <v>0</v>
      </c>
      <c r="E105">
        <v>0</v>
      </c>
      <c r="F105">
        <v>0.42857142857142799</v>
      </c>
      <c r="G105">
        <v>0.78571428571428503</v>
      </c>
      <c r="H105" s="6">
        <v>0.57142857142857095</v>
      </c>
      <c r="I105" s="6">
        <v>0</v>
      </c>
      <c r="J105" s="6">
        <v>0</v>
      </c>
      <c r="K105">
        <v>0</v>
      </c>
      <c r="L105">
        <v>0.42857142857142799</v>
      </c>
      <c r="M105" s="6">
        <v>0</v>
      </c>
      <c r="N105">
        <v>0</v>
      </c>
      <c r="O105">
        <v>0.14285714285714199</v>
      </c>
      <c r="P105">
        <v>0</v>
      </c>
      <c r="Q105">
        <v>0</v>
      </c>
      <c r="R105">
        <v>0.57142857142857095</v>
      </c>
      <c r="S105">
        <v>0</v>
      </c>
      <c r="T105">
        <v>2.9285714285714199</v>
      </c>
      <c r="U105">
        <v>893.12657189395759</v>
      </c>
      <c r="V105">
        <v>905.99845961871165</v>
      </c>
      <c r="W105">
        <v>954.7494674581344</v>
      </c>
      <c r="X105">
        <v>981.30407048085544</v>
      </c>
      <c r="Y105">
        <v>1114.1784390411117</v>
      </c>
      <c r="Z105">
        <v>1206.4100754940737</v>
      </c>
      <c r="AA105">
        <v>1027.9266559405944</v>
      </c>
    </row>
    <row r="106" spans="1:27" x14ac:dyDescent="0.25">
      <c r="A106" s="3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062F-7279-4CE7-BF27-24D8372DFB7C}">
  <dimension ref="A1:AA106"/>
  <sheetViews>
    <sheetView workbookViewId="0">
      <selection activeCell="A10" sqref="A10:XFD16"/>
    </sheetView>
  </sheetViews>
  <sheetFormatPr defaultRowHeight="15" x14ac:dyDescent="0.25"/>
  <cols>
    <col min="1" max="1" width="9.28515625" customWidth="1"/>
    <col min="2" max="2" width="29.85546875" customWidth="1"/>
    <col min="3" max="3" width="10" customWidth="1"/>
    <col min="4" max="4" width="35.140625" customWidth="1"/>
    <col min="5" max="5" width="32.85546875" customWidth="1"/>
    <col min="6" max="6" width="21" customWidth="1"/>
    <col min="7" max="8" width="23.85546875" customWidth="1"/>
    <col min="9" max="9" width="31.85546875" customWidth="1"/>
    <col min="10" max="10" width="23.85546875" customWidth="1"/>
    <col min="11" max="11" width="34.85546875" customWidth="1"/>
    <col min="12" max="12" width="32" bestFit="1" customWidth="1"/>
    <col min="13" max="13" width="37.42578125" customWidth="1"/>
    <col min="14" max="15" width="25.28515625" customWidth="1"/>
    <col min="16" max="16" width="26.85546875" customWidth="1"/>
    <col min="17" max="17" width="21.7109375" customWidth="1"/>
    <col min="18" max="18" width="27.85546875" customWidth="1"/>
    <col min="19" max="19" width="21.85546875" customWidth="1"/>
    <col min="20" max="20" width="23.7109375" bestFit="1" customWidth="1"/>
    <col min="21" max="21" width="42.85546875" bestFit="1" customWidth="1"/>
    <col min="22" max="22" width="36.140625" bestFit="1" customWidth="1"/>
    <col min="23" max="27" width="36.7109375" bestFit="1" customWidth="1"/>
  </cols>
  <sheetData>
    <row r="1" spans="1:27" x14ac:dyDescent="0.25">
      <c r="C1" s="7" t="s">
        <v>219</v>
      </c>
      <c r="D1" s="7" t="s">
        <v>220</v>
      </c>
      <c r="E1" s="7" t="s">
        <v>221</v>
      </c>
      <c r="F1" s="7" t="s">
        <v>225</v>
      </c>
      <c r="G1" s="7" t="s">
        <v>222</v>
      </c>
      <c r="H1" s="7" t="s">
        <v>222</v>
      </c>
      <c r="I1" s="7" t="s">
        <v>223</v>
      </c>
      <c r="J1" s="7" t="s">
        <v>223</v>
      </c>
      <c r="K1" s="7" t="s">
        <v>223</v>
      </c>
      <c r="L1" s="7" t="s">
        <v>223</v>
      </c>
      <c r="M1" s="7" t="s">
        <v>221</v>
      </c>
      <c r="N1" s="7" t="s">
        <v>223</v>
      </c>
      <c r="O1" s="7" t="s">
        <v>221</v>
      </c>
      <c r="P1" s="7" t="s">
        <v>224</v>
      </c>
      <c r="Q1" s="7" t="s">
        <v>224</v>
      </c>
      <c r="R1" s="7" t="s">
        <v>224</v>
      </c>
      <c r="S1" s="7" t="s">
        <v>221</v>
      </c>
      <c r="V1" t="s">
        <v>186</v>
      </c>
      <c r="W1" t="s">
        <v>188</v>
      </c>
      <c r="X1" t="s">
        <v>190</v>
      </c>
      <c r="Y1" t="s">
        <v>192</v>
      </c>
      <c r="Z1" t="s">
        <v>194</v>
      </c>
      <c r="AA1" t="s">
        <v>196</v>
      </c>
    </row>
    <row r="2" spans="1:27" x14ac:dyDescent="0.25">
      <c r="C2" s="7" t="s">
        <v>219</v>
      </c>
      <c r="D2" s="7" t="s">
        <v>220</v>
      </c>
      <c r="E2" s="7" t="s">
        <v>221</v>
      </c>
      <c r="F2" s="7" t="s">
        <v>225</v>
      </c>
      <c r="G2" s="7" t="s">
        <v>222</v>
      </c>
      <c r="H2" s="7" t="s">
        <v>222</v>
      </c>
      <c r="I2" s="7" t="s">
        <v>223</v>
      </c>
      <c r="J2" s="7" t="s">
        <v>223</v>
      </c>
      <c r="K2" s="7" t="s">
        <v>223</v>
      </c>
      <c r="L2" s="7" t="s">
        <v>223</v>
      </c>
      <c r="M2" s="7" t="s">
        <v>221</v>
      </c>
      <c r="N2" s="7"/>
      <c r="O2" s="7" t="s">
        <v>221</v>
      </c>
      <c r="P2" s="7" t="s">
        <v>224</v>
      </c>
      <c r="Q2" s="7" t="s">
        <v>224</v>
      </c>
      <c r="R2" s="7" t="s">
        <v>224</v>
      </c>
      <c r="S2" s="7" t="s">
        <v>221</v>
      </c>
      <c r="V2" t="s">
        <v>187</v>
      </c>
      <c r="W2" t="s">
        <v>189</v>
      </c>
      <c r="X2" t="s">
        <v>191</v>
      </c>
      <c r="Y2" t="s">
        <v>193</v>
      </c>
      <c r="Z2" t="s">
        <v>195</v>
      </c>
      <c r="AA2" t="s">
        <v>197</v>
      </c>
    </row>
    <row r="3" spans="1:27" x14ac:dyDescent="0.25">
      <c r="D3" t="s">
        <v>1</v>
      </c>
      <c r="E3" t="s">
        <v>8</v>
      </c>
      <c r="F3" t="s">
        <v>11</v>
      </c>
      <c r="G3" t="s">
        <v>60</v>
      </c>
      <c r="H3" t="s">
        <v>14</v>
      </c>
      <c r="I3" t="s">
        <v>17</v>
      </c>
      <c r="J3" t="s">
        <v>20</v>
      </c>
      <c r="K3" t="s">
        <v>23</v>
      </c>
      <c r="L3" t="s">
        <v>26</v>
      </c>
      <c r="M3" t="s">
        <v>29</v>
      </c>
      <c r="N3" t="s">
        <v>32</v>
      </c>
      <c r="O3" t="s">
        <v>207</v>
      </c>
      <c r="P3" t="s">
        <v>40</v>
      </c>
      <c r="Q3" t="s">
        <v>43</v>
      </c>
      <c r="R3" t="s">
        <v>46</v>
      </c>
      <c r="S3" t="s">
        <v>55</v>
      </c>
      <c r="T3" t="s">
        <v>58</v>
      </c>
      <c r="U3" t="s">
        <v>215</v>
      </c>
    </row>
    <row r="4" spans="1:27" x14ac:dyDescent="0.25">
      <c r="U4">
        <v>8303.0091999999986</v>
      </c>
      <c r="V4" s="4">
        <v>5615.1692999999996</v>
      </c>
      <c r="W4" s="4">
        <v>9984.1949000000004</v>
      </c>
      <c r="X4" s="4">
        <v>9833.4174000000003</v>
      </c>
      <c r="Y4" s="4">
        <v>11128.0683999999</v>
      </c>
      <c r="Z4" s="4">
        <v>12182.6511999999</v>
      </c>
      <c r="AA4" s="4">
        <v>9370.6577999999899</v>
      </c>
    </row>
    <row r="5" spans="1:27" x14ac:dyDescent="0.25">
      <c r="V5" s="4"/>
      <c r="W5" s="4"/>
      <c r="X5" s="4"/>
      <c r="Y5" s="4"/>
      <c r="Z5" s="4"/>
      <c r="AA5" s="4"/>
    </row>
    <row r="6" spans="1:27" x14ac:dyDescent="0.25">
      <c r="U6" t="s">
        <v>185</v>
      </c>
    </row>
    <row r="7" spans="1:27" x14ac:dyDescent="0.25">
      <c r="U7">
        <v>8812</v>
      </c>
      <c r="V7">
        <v>8939</v>
      </c>
      <c r="W7">
        <v>9420</v>
      </c>
      <c r="X7">
        <v>9682</v>
      </c>
      <c r="Y7">
        <v>10993</v>
      </c>
      <c r="Z7">
        <v>11903</v>
      </c>
      <c r="AA7">
        <v>10142</v>
      </c>
    </row>
    <row r="8" spans="1:27" x14ac:dyDescent="0.25">
      <c r="D8" t="s">
        <v>166</v>
      </c>
    </row>
    <row r="9" spans="1:27" ht="15.75" thickBot="1" x14ac:dyDescent="0.3">
      <c r="B9" s="3" t="s">
        <v>63</v>
      </c>
      <c r="C9" s="3" t="s">
        <v>64</v>
      </c>
      <c r="D9" s="3" t="s">
        <v>181</v>
      </c>
      <c r="E9" s="3" t="s">
        <v>0</v>
      </c>
      <c r="F9" s="3" t="s">
        <v>169</v>
      </c>
      <c r="G9" s="3" t="s">
        <v>170</v>
      </c>
      <c r="H9" s="3" t="s">
        <v>177</v>
      </c>
      <c r="I9" s="3" t="s">
        <v>175</v>
      </c>
      <c r="J9" s="3" t="s">
        <v>174</v>
      </c>
      <c r="K9" s="3" t="s">
        <v>178</v>
      </c>
      <c r="L9" s="3" t="s">
        <v>171</v>
      </c>
      <c r="M9" s="3" t="s">
        <v>176</v>
      </c>
      <c r="N9" s="3" t="s">
        <v>173</v>
      </c>
      <c r="O9" s="3" t="s">
        <v>182</v>
      </c>
      <c r="P9" s="3" t="s">
        <v>179</v>
      </c>
      <c r="Q9" s="3" t="s">
        <v>168</v>
      </c>
      <c r="R9" s="3" t="s">
        <v>180</v>
      </c>
      <c r="S9" s="3" t="s">
        <v>172</v>
      </c>
      <c r="T9" s="3" t="s">
        <v>183</v>
      </c>
      <c r="U9" s="3" t="s">
        <v>199</v>
      </c>
      <c r="V9" s="3" t="s">
        <v>201</v>
      </c>
      <c r="W9" s="3" t="s">
        <v>202</v>
      </c>
      <c r="X9" s="3" t="s">
        <v>203</v>
      </c>
      <c r="Y9" s="3" t="s">
        <v>204</v>
      </c>
      <c r="Z9" s="3" t="s">
        <v>205</v>
      </c>
      <c r="AA9" s="3" t="s">
        <v>206</v>
      </c>
    </row>
    <row r="10" spans="1:27" x14ac:dyDescent="0.25">
      <c r="A10">
        <v>1</v>
      </c>
      <c r="B10" s="9" t="s">
        <v>65</v>
      </c>
      <c r="C10" s="10" t="s">
        <v>66</v>
      </c>
      <c r="D10" s="11">
        <v>0</v>
      </c>
      <c r="E10" s="11">
        <v>0.25</v>
      </c>
      <c r="F10" s="10">
        <v>0</v>
      </c>
      <c r="G10" s="12">
        <v>2.625</v>
      </c>
      <c r="H10" s="12">
        <v>0.75</v>
      </c>
      <c r="I10" s="12">
        <v>0</v>
      </c>
      <c r="J10" s="12">
        <v>0</v>
      </c>
      <c r="K10" s="10">
        <v>1.75</v>
      </c>
      <c r="L10" s="10">
        <v>0</v>
      </c>
      <c r="M10" s="12">
        <v>0</v>
      </c>
      <c r="N10" s="10">
        <v>0</v>
      </c>
      <c r="O10" s="10">
        <v>0</v>
      </c>
      <c r="P10" s="10">
        <v>0.875</v>
      </c>
      <c r="Q10" s="10">
        <v>0.375</v>
      </c>
      <c r="R10" s="10">
        <v>0.5</v>
      </c>
      <c r="S10" s="10">
        <v>0.625</v>
      </c>
      <c r="T10" s="10">
        <v>7.75</v>
      </c>
      <c r="U10" s="13">
        <f>$U$7*'snapshots adjusted data1'!W10</f>
        <v>0</v>
      </c>
      <c r="V10" s="13">
        <f>$V$7*'snapshots adjusted data1'!W10</f>
        <v>0</v>
      </c>
      <c r="W10" s="13">
        <f>$W$7*'snapshots adjusted data1'!W10</f>
        <v>0</v>
      </c>
      <c r="X10" s="13">
        <f>$X$7*'snapshots adjusted data1'!W10</f>
        <v>0</v>
      </c>
      <c r="Y10" s="13">
        <f>$Y$7*'snapshots adjusted data1'!W10</f>
        <v>0</v>
      </c>
      <c r="Z10" s="13">
        <f>$Z$7*'snapshots adjusted data1'!W10</f>
        <v>0</v>
      </c>
      <c r="AA10" s="14">
        <f>$AA$7*'snapshots adjusted data1'!W10</f>
        <v>0</v>
      </c>
    </row>
    <row r="11" spans="1:27" x14ac:dyDescent="0.25">
      <c r="A11">
        <v>2</v>
      </c>
      <c r="B11" s="15" t="s">
        <v>67</v>
      </c>
      <c r="C11" s="16" t="s">
        <v>66</v>
      </c>
      <c r="D11" s="17">
        <v>0</v>
      </c>
      <c r="E11" s="17">
        <v>0.25</v>
      </c>
      <c r="F11" s="16">
        <v>0</v>
      </c>
      <c r="G11" s="18">
        <v>2.625</v>
      </c>
      <c r="H11" s="18">
        <v>0.75</v>
      </c>
      <c r="I11" s="18">
        <v>0</v>
      </c>
      <c r="J11" s="18">
        <v>0</v>
      </c>
      <c r="K11" s="16">
        <v>1.75</v>
      </c>
      <c r="L11" s="16">
        <v>0</v>
      </c>
      <c r="M11" s="18">
        <v>0</v>
      </c>
      <c r="N11" s="16">
        <v>0</v>
      </c>
      <c r="O11" s="16">
        <v>0</v>
      </c>
      <c r="P11" s="16">
        <v>0.875</v>
      </c>
      <c r="Q11" s="16">
        <v>0.375</v>
      </c>
      <c r="R11" s="16">
        <v>0.5</v>
      </c>
      <c r="S11" s="16">
        <v>0.625</v>
      </c>
      <c r="T11" s="16">
        <v>7.75</v>
      </c>
      <c r="U11" s="19">
        <f>$U$7*'snapshots adjusted data1'!W11</f>
        <v>0</v>
      </c>
      <c r="V11" s="19">
        <f>$V$7*'snapshots adjusted data1'!W11</f>
        <v>0</v>
      </c>
      <c r="W11" s="19">
        <f>$W$7*'snapshots adjusted data1'!W11</f>
        <v>0</v>
      </c>
      <c r="X11" s="19">
        <f>$X$7*'snapshots adjusted data1'!W11</f>
        <v>0</v>
      </c>
      <c r="Y11" s="19">
        <f>$Y$7*'snapshots adjusted data1'!W11</f>
        <v>0</v>
      </c>
      <c r="Z11" s="19">
        <f>$Z$7*'snapshots adjusted data1'!W11</f>
        <v>0</v>
      </c>
      <c r="AA11" s="20">
        <f>$AA$7*'snapshots adjusted data1'!W11</f>
        <v>0</v>
      </c>
    </row>
    <row r="12" spans="1:27" x14ac:dyDescent="0.25">
      <c r="A12">
        <v>3</v>
      </c>
      <c r="B12" s="15" t="s">
        <v>68</v>
      </c>
      <c r="C12" s="16" t="s">
        <v>66</v>
      </c>
      <c r="D12" s="17">
        <v>0</v>
      </c>
      <c r="E12" s="17">
        <v>0.25</v>
      </c>
      <c r="F12" s="16">
        <v>0</v>
      </c>
      <c r="G12" s="18">
        <v>2.625</v>
      </c>
      <c r="H12" s="18">
        <v>0.75</v>
      </c>
      <c r="I12" s="18">
        <v>0</v>
      </c>
      <c r="J12" s="18">
        <v>0</v>
      </c>
      <c r="K12" s="16">
        <v>1.75</v>
      </c>
      <c r="L12" s="16">
        <v>0</v>
      </c>
      <c r="M12" s="18">
        <v>0</v>
      </c>
      <c r="N12" s="16">
        <v>0</v>
      </c>
      <c r="O12" s="16">
        <v>0</v>
      </c>
      <c r="P12" s="16">
        <v>0.875</v>
      </c>
      <c r="Q12" s="16">
        <v>0.375</v>
      </c>
      <c r="R12" s="16">
        <v>0.5</v>
      </c>
      <c r="S12" s="16">
        <v>0.625</v>
      </c>
      <c r="T12" s="16">
        <v>7.75</v>
      </c>
      <c r="U12" s="19">
        <f>$U$7*'snapshots adjusted data1'!W12</f>
        <v>0</v>
      </c>
      <c r="V12" s="19">
        <f>$V$7*'snapshots adjusted data1'!W12</f>
        <v>0</v>
      </c>
      <c r="W12" s="19">
        <f>$W$7*'snapshots adjusted data1'!W12</f>
        <v>0</v>
      </c>
      <c r="X12" s="19">
        <f>$X$7*'snapshots adjusted data1'!W12</f>
        <v>0</v>
      </c>
      <c r="Y12" s="19">
        <f>$Y$7*'snapshots adjusted data1'!W12</f>
        <v>0</v>
      </c>
      <c r="Z12" s="19">
        <f>$Z$7*'snapshots adjusted data1'!W12</f>
        <v>0</v>
      </c>
      <c r="AA12" s="20">
        <f>$AA$7*'snapshots adjusted data1'!W12</f>
        <v>0</v>
      </c>
    </row>
    <row r="13" spans="1:27" x14ac:dyDescent="0.25">
      <c r="A13">
        <v>4</v>
      </c>
      <c r="B13" s="15" t="s">
        <v>69</v>
      </c>
      <c r="C13" s="16" t="s">
        <v>66</v>
      </c>
      <c r="D13" s="17">
        <v>0</v>
      </c>
      <c r="E13" s="17">
        <v>0.25</v>
      </c>
      <c r="F13" s="16">
        <v>0</v>
      </c>
      <c r="G13" s="18">
        <v>2.625</v>
      </c>
      <c r="H13" s="18">
        <v>0.75</v>
      </c>
      <c r="I13" s="18">
        <v>0</v>
      </c>
      <c r="J13" s="18">
        <v>0</v>
      </c>
      <c r="K13" s="16">
        <v>1.75</v>
      </c>
      <c r="L13" s="16">
        <v>0</v>
      </c>
      <c r="M13" s="18">
        <v>0</v>
      </c>
      <c r="N13" s="16">
        <v>0</v>
      </c>
      <c r="O13" s="16">
        <v>0</v>
      </c>
      <c r="P13" s="16">
        <v>0.875</v>
      </c>
      <c r="Q13" s="16">
        <v>0.375</v>
      </c>
      <c r="R13" s="16">
        <v>0.5</v>
      </c>
      <c r="S13" s="16">
        <v>0.625</v>
      </c>
      <c r="T13" s="16">
        <v>7.75</v>
      </c>
      <c r="U13" s="19">
        <f>$U$7*'snapshots adjusted data1'!W13</f>
        <v>0</v>
      </c>
      <c r="V13" s="19">
        <f>$V$7*'snapshots adjusted data1'!W13</f>
        <v>0</v>
      </c>
      <c r="W13" s="19">
        <f>$W$7*'snapshots adjusted data1'!W13</f>
        <v>0</v>
      </c>
      <c r="X13" s="19">
        <f>$X$7*'snapshots adjusted data1'!W13</f>
        <v>0</v>
      </c>
      <c r="Y13" s="19">
        <f>$Y$7*'snapshots adjusted data1'!W13</f>
        <v>0</v>
      </c>
      <c r="Z13" s="19">
        <f>$Z$7*'snapshots adjusted data1'!W13</f>
        <v>0</v>
      </c>
      <c r="AA13" s="20">
        <f>$AA$7*'snapshots adjusted data1'!W13</f>
        <v>0</v>
      </c>
    </row>
    <row r="14" spans="1:27" x14ac:dyDescent="0.25">
      <c r="A14">
        <v>5</v>
      </c>
      <c r="B14" s="15" t="s">
        <v>70</v>
      </c>
      <c r="C14" s="16" t="s">
        <v>66</v>
      </c>
      <c r="D14" s="17">
        <v>0</v>
      </c>
      <c r="E14" s="17">
        <v>0.25</v>
      </c>
      <c r="F14" s="16">
        <v>0</v>
      </c>
      <c r="G14" s="18">
        <v>2.625</v>
      </c>
      <c r="H14" s="18">
        <v>0.75</v>
      </c>
      <c r="I14" s="18">
        <v>0</v>
      </c>
      <c r="J14" s="18">
        <v>0</v>
      </c>
      <c r="K14" s="16">
        <v>1.75</v>
      </c>
      <c r="L14" s="16">
        <v>0</v>
      </c>
      <c r="M14" s="18">
        <v>0</v>
      </c>
      <c r="N14" s="16">
        <v>0</v>
      </c>
      <c r="O14" s="16">
        <v>0</v>
      </c>
      <c r="P14" s="16">
        <v>0.875</v>
      </c>
      <c r="Q14" s="16">
        <v>0.375</v>
      </c>
      <c r="R14" s="16">
        <v>0.5</v>
      </c>
      <c r="S14" s="16">
        <v>0.625</v>
      </c>
      <c r="T14" s="16">
        <v>7.75</v>
      </c>
      <c r="U14" s="19">
        <f>$U$7*'snapshots adjusted data1'!W14</f>
        <v>0</v>
      </c>
      <c r="V14" s="19">
        <f>$V$7*'snapshots adjusted data1'!W14</f>
        <v>0</v>
      </c>
      <c r="W14" s="19">
        <f>$W$7*'snapshots adjusted data1'!W14</f>
        <v>0</v>
      </c>
      <c r="X14" s="19">
        <f>$X$7*'snapshots adjusted data1'!W14</f>
        <v>0</v>
      </c>
      <c r="Y14" s="19">
        <f>$Y$7*'snapshots adjusted data1'!W14</f>
        <v>0</v>
      </c>
      <c r="Z14" s="19">
        <f>$Z$7*'snapshots adjusted data1'!W14</f>
        <v>0</v>
      </c>
      <c r="AA14" s="20">
        <f>$AA$7*'snapshots adjusted data1'!W14</f>
        <v>0</v>
      </c>
    </row>
    <row r="15" spans="1:27" x14ac:dyDescent="0.25">
      <c r="A15">
        <v>6</v>
      </c>
      <c r="B15" s="15" t="s">
        <v>71</v>
      </c>
      <c r="C15" s="16" t="s">
        <v>66</v>
      </c>
      <c r="D15" s="17">
        <v>0</v>
      </c>
      <c r="E15" s="17">
        <v>0.25</v>
      </c>
      <c r="F15" s="16">
        <v>0</v>
      </c>
      <c r="G15" s="18">
        <v>2.625</v>
      </c>
      <c r="H15" s="18">
        <v>0.75</v>
      </c>
      <c r="I15" s="18">
        <v>0</v>
      </c>
      <c r="J15" s="18">
        <v>0</v>
      </c>
      <c r="K15" s="16">
        <v>1.75</v>
      </c>
      <c r="L15" s="16">
        <v>0</v>
      </c>
      <c r="M15" s="18">
        <v>0</v>
      </c>
      <c r="N15" s="16">
        <v>0</v>
      </c>
      <c r="O15" s="16">
        <v>0</v>
      </c>
      <c r="P15" s="16">
        <v>0.875</v>
      </c>
      <c r="Q15" s="16">
        <v>0.375</v>
      </c>
      <c r="R15" s="16">
        <v>0.5</v>
      </c>
      <c r="S15" s="16">
        <v>0.625</v>
      </c>
      <c r="T15" s="16">
        <v>7.75</v>
      </c>
      <c r="U15" s="19">
        <f>$U$7*'snapshots adjusted data1'!W15</f>
        <v>4.1709167322131931E-2</v>
      </c>
      <c r="V15" s="19">
        <f>$V$7*'snapshots adjusted data1'!W15</f>
        <v>4.2310286733152215E-2</v>
      </c>
      <c r="W15" s="19">
        <f>$W$7*'snapshots adjusted data1'!W15</f>
        <v>4.4586967337095183E-2</v>
      </c>
      <c r="X15" s="19">
        <f>$X$7*'snapshots adjusted data1'!W15</f>
        <v>4.5827071948806322E-2</v>
      </c>
      <c r="Y15" s="19">
        <f>$Y$7*'snapshots adjusted data1'!W15</f>
        <v>5.2032328231070846E-2</v>
      </c>
      <c r="Z15" s="19">
        <f>$Z$7*'snapshots adjusted data1'!W15</f>
        <v>5.6339561806098087E-2</v>
      </c>
      <c r="AA15" s="20">
        <f>$AA$7*'snapshots adjusted data1'!W15</f>
        <v>4.8004354854864054E-2</v>
      </c>
    </row>
    <row r="16" spans="1:27" x14ac:dyDescent="0.25">
      <c r="A16">
        <v>7</v>
      </c>
      <c r="B16" s="15" t="s">
        <v>72</v>
      </c>
      <c r="C16" s="16" t="s">
        <v>66</v>
      </c>
      <c r="D16" s="17">
        <v>0</v>
      </c>
      <c r="E16" s="17">
        <v>0.25</v>
      </c>
      <c r="F16" s="16">
        <v>0</v>
      </c>
      <c r="G16" s="18">
        <v>2.625</v>
      </c>
      <c r="H16" s="18">
        <v>0.75</v>
      </c>
      <c r="I16" s="18">
        <v>0</v>
      </c>
      <c r="J16" s="18">
        <v>0</v>
      </c>
      <c r="K16" s="16">
        <v>1.75</v>
      </c>
      <c r="L16" s="16">
        <v>0</v>
      </c>
      <c r="M16" s="18">
        <v>0</v>
      </c>
      <c r="N16" s="16">
        <v>0</v>
      </c>
      <c r="O16" s="16">
        <v>0</v>
      </c>
      <c r="P16" s="16">
        <v>0.875</v>
      </c>
      <c r="Q16" s="16">
        <v>0.375</v>
      </c>
      <c r="R16" s="16">
        <v>0.5</v>
      </c>
      <c r="S16" s="16">
        <v>0.625</v>
      </c>
      <c r="T16" s="16">
        <v>7.75</v>
      </c>
      <c r="U16" s="19">
        <f>$U$7*'snapshots adjusted data1'!W16</f>
        <v>12.526547122216837</v>
      </c>
      <c r="V16" s="19">
        <f>$V$7*'snapshots adjusted data1'!W16</f>
        <v>12.707081789093998</v>
      </c>
      <c r="W16" s="19">
        <f>$W$7*'snapshots adjusted data1'!W16</f>
        <v>13.390839070731117</v>
      </c>
      <c r="X16" s="19">
        <f>$X$7*'snapshots adjusted data1'!W16</f>
        <v>13.763280666965889</v>
      </c>
      <c r="Y16" s="19">
        <f>$Y$7*'snapshots adjusted data1'!W16</f>
        <v>15.626910180949807</v>
      </c>
      <c r="Z16" s="19">
        <f>$Z$7*'snapshots adjusted data1'!W16</f>
        <v>16.920505038101112</v>
      </c>
      <c r="AA16" s="20">
        <f>$AA$7*'snapshots adjusted data1'!W16</f>
        <v>14.417185759591826</v>
      </c>
    </row>
    <row r="17" spans="1:27" x14ac:dyDescent="0.25">
      <c r="A17">
        <v>8</v>
      </c>
      <c r="B17" s="15" t="s">
        <v>73</v>
      </c>
      <c r="C17" s="16" t="s">
        <v>66</v>
      </c>
      <c r="D17" s="17">
        <v>0</v>
      </c>
      <c r="E17" s="17">
        <v>0.25</v>
      </c>
      <c r="F17" s="16">
        <v>0</v>
      </c>
      <c r="G17" s="18">
        <v>2.625</v>
      </c>
      <c r="H17" s="18">
        <v>0.75</v>
      </c>
      <c r="I17" s="18">
        <v>0</v>
      </c>
      <c r="J17" s="18">
        <v>0</v>
      </c>
      <c r="K17" s="16">
        <v>1.75</v>
      </c>
      <c r="L17" s="16">
        <v>0</v>
      </c>
      <c r="M17" s="18">
        <v>0</v>
      </c>
      <c r="N17" s="16">
        <v>0</v>
      </c>
      <c r="O17" s="16">
        <v>0</v>
      </c>
      <c r="P17" s="16">
        <v>0.875</v>
      </c>
      <c r="Q17" s="16">
        <v>0.375</v>
      </c>
      <c r="R17" s="16">
        <v>0.5</v>
      </c>
      <c r="S17" s="16">
        <v>0.625</v>
      </c>
      <c r="T17" s="16">
        <v>7.75</v>
      </c>
      <c r="U17" s="19">
        <f>$U$7*'snapshots adjusted data1'!W17</f>
        <v>20.534388857475964</v>
      </c>
      <c r="V17" s="19">
        <f>$V$7*'snapshots adjusted data1'!W17</f>
        <v>20.830333862571223</v>
      </c>
      <c r="W17" s="19">
        <f>$W$7*'snapshots adjusted data1'!W17</f>
        <v>21.951196440924146</v>
      </c>
      <c r="X17" s="19">
        <f>$X$7*'snapshots adjusted data1'!W17</f>
        <v>22.561728656160039</v>
      </c>
      <c r="Y17" s="19">
        <f>$Y$7*'snapshots adjusted data1'!W17</f>
        <v>25.616720007970184</v>
      </c>
      <c r="Z17" s="19">
        <f>$Z$7*'snapshots adjusted data1'!W17</f>
        <v>27.737270831881116</v>
      </c>
      <c r="AA17" s="20">
        <f>$AA$7*'snapshots adjusted data1'!W17</f>
        <v>23.633655446268861</v>
      </c>
    </row>
    <row r="18" spans="1:27" x14ac:dyDescent="0.25">
      <c r="A18">
        <v>9</v>
      </c>
      <c r="B18" s="15" t="s">
        <v>74</v>
      </c>
      <c r="C18" s="16" t="s">
        <v>66</v>
      </c>
      <c r="D18" s="17">
        <v>0</v>
      </c>
      <c r="E18" s="17">
        <v>0.25</v>
      </c>
      <c r="F18" s="16">
        <v>0</v>
      </c>
      <c r="G18" s="18">
        <v>2.625</v>
      </c>
      <c r="H18" s="18">
        <v>0.75</v>
      </c>
      <c r="I18" s="18">
        <v>0</v>
      </c>
      <c r="J18" s="18">
        <v>0</v>
      </c>
      <c r="K18" s="16">
        <v>1.75</v>
      </c>
      <c r="L18" s="16">
        <v>0</v>
      </c>
      <c r="M18" s="18">
        <v>0</v>
      </c>
      <c r="N18" s="16">
        <v>0</v>
      </c>
      <c r="O18" s="16">
        <v>0</v>
      </c>
      <c r="P18" s="16">
        <v>0.875</v>
      </c>
      <c r="Q18" s="16">
        <v>0.375</v>
      </c>
      <c r="R18" s="16">
        <v>0.5</v>
      </c>
      <c r="S18" s="16">
        <v>0.625</v>
      </c>
      <c r="T18" s="16">
        <v>7.75</v>
      </c>
      <c r="U18" s="19">
        <f>$U$7*'snapshots adjusted data1'!W18</f>
        <v>26.67741690566838</v>
      </c>
      <c r="V18" s="19">
        <f>$V$7*'snapshots adjusted data1'!W18</f>
        <v>27.061896246002004</v>
      </c>
      <c r="W18" s="19">
        <f>$W$7*'snapshots adjusted data1'!W18</f>
        <v>28.518073905060845</v>
      </c>
      <c r="X18" s="19">
        <f>$X$7*'snapshots adjusted data1'!W18</f>
        <v>29.311251756772727</v>
      </c>
      <c r="Y18" s="19">
        <f>$Y$7*'snapshots adjusted data1'!W18</f>
        <v>33.280168411712722</v>
      </c>
      <c r="Z18" s="19">
        <f>$Z$7*'snapshots adjusted data1'!W18</f>
        <v>36.035099118040257</v>
      </c>
      <c r="AA18" s="20">
        <f>$AA$7*'snapshots adjusted data1'!W18</f>
        <v>30.703854091839393</v>
      </c>
    </row>
    <row r="19" spans="1:27" x14ac:dyDescent="0.25">
      <c r="A19">
        <v>10</v>
      </c>
      <c r="B19" s="15" t="s">
        <v>75</v>
      </c>
      <c r="C19" s="16" t="s">
        <v>66</v>
      </c>
      <c r="D19" s="17">
        <v>0</v>
      </c>
      <c r="E19" s="17">
        <v>0.25</v>
      </c>
      <c r="F19" s="16">
        <v>0</v>
      </c>
      <c r="G19" s="18">
        <v>2.625</v>
      </c>
      <c r="H19" s="18">
        <v>0.75</v>
      </c>
      <c r="I19" s="18">
        <v>0</v>
      </c>
      <c r="J19" s="18">
        <v>0</v>
      </c>
      <c r="K19" s="16">
        <v>1.75</v>
      </c>
      <c r="L19" s="16">
        <v>0</v>
      </c>
      <c r="M19" s="18">
        <v>0</v>
      </c>
      <c r="N19" s="16">
        <v>0</v>
      </c>
      <c r="O19" s="16">
        <v>0</v>
      </c>
      <c r="P19" s="16">
        <v>0.875</v>
      </c>
      <c r="Q19" s="16">
        <v>0.375</v>
      </c>
      <c r="R19" s="16">
        <v>0.5</v>
      </c>
      <c r="S19" s="16">
        <v>0.625</v>
      </c>
      <c r="T19" s="16">
        <v>7.75</v>
      </c>
      <c r="U19" s="19">
        <f>$U$7*'snapshots adjusted data1'!W19</f>
        <v>39.57786071103002</v>
      </c>
      <c r="V19" s="19">
        <f>$V$7*'snapshots adjusted data1'!W19</f>
        <v>40.148263379016953</v>
      </c>
      <c r="W19" s="19">
        <f>$W$7*'snapshots adjusted data1'!W19</f>
        <v>42.308607342022562</v>
      </c>
      <c r="X19" s="19">
        <f>$X$7*'snapshots adjusted data1'!W19</f>
        <v>43.485343554720004</v>
      </c>
      <c r="Y19" s="19">
        <f>$Y$7*'snapshots adjusted data1'!W19</f>
        <v>49.373515977797666</v>
      </c>
      <c r="Z19" s="19">
        <f>$Z$7*'snapshots adjusted data1'!W19</f>
        <v>53.460653205105579</v>
      </c>
      <c r="AA19" s="20">
        <f>$AA$7*'snapshots adjusted data1'!W19</f>
        <v>45.551368966326201</v>
      </c>
    </row>
    <row r="20" spans="1:27" x14ac:dyDescent="0.25">
      <c r="A20">
        <v>11</v>
      </c>
      <c r="B20" s="15" t="s">
        <v>76</v>
      </c>
      <c r="C20" s="16" t="s">
        <v>66</v>
      </c>
      <c r="D20" s="17">
        <v>0</v>
      </c>
      <c r="E20" s="17">
        <v>0.25</v>
      </c>
      <c r="F20" s="16">
        <v>0</v>
      </c>
      <c r="G20" s="18">
        <v>2.625</v>
      </c>
      <c r="H20" s="18">
        <v>0.75</v>
      </c>
      <c r="I20" s="18">
        <v>0</v>
      </c>
      <c r="J20" s="18">
        <v>0</v>
      </c>
      <c r="K20" s="16">
        <v>1.75</v>
      </c>
      <c r="L20" s="16">
        <v>0</v>
      </c>
      <c r="M20" s="18">
        <v>0</v>
      </c>
      <c r="N20" s="16">
        <v>0</v>
      </c>
      <c r="O20" s="16">
        <v>0</v>
      </c>
      <c r="P20" s="16">
        <v>0.875</v>
      </c>
      <c r="Q20" s="16">
        <v>0.375</v>
      </c>
      <c r="R20" s="16">
        <v>0.5</v>
      </c>
      <c r="S20" s="16">
        <v>0.625</v>
      </c>
      <c r="T20" s="16">
        <v>7.75</v>
      </c>
      <c r="U20" s="19">
        <f>$U$7*'snapshots adjusted data1'!W20</f>
        <v>42.742769308264833</v>
      </c>
      <c r="V20" s="19">
        <f>$V$7*'snapshots adjusted data1'!W20</f>
        <v>43.35878516189053</v>
      </c>
      <c r="W20" s="19">
        <f>$W$7*'snapshots adjusted data1'!W20</f>
        <v>45.691884576016193</v>
      </c>
      <c r="X20" s="19">
        <f>$X$7*'snapshots adjusted data1'!W20</f>
        <v>46.962720431527472</v>
      </c>
      <c r="Y20" s="19">
        <f>$Y$7*'snapshots adjusted data1'!W20</f>
        <v>53.321750227616356</v>
      </c>
      <c r="Z20" s="19">
        <f>$Z$7*'snapshots adjusted data1'!W20</f>
        <v>57.735722092178428</v>
      </c>
      <c r="AA20" s="20">
        <f>$AA$7*'snapshots adjusted data1'!W20</f>
        <v>49.193958956470944</v>
      </c>
    </row>
    <row r="21" spans="1:27" x14ac:dyDescent="0.25">
      <c r="A21">
        <v>12</v>
      </c>
      <c r="B21" s="15" t="s">
        <v>77</v>
      </c>
      <c r="C21" s="16" t="s">
        <v>66</v>
      </c>
      <c r="D21" s="17">
        <v>0</v>
      </c>
      <c r="E21" s="17">
        <v>0.25</v>
      </c>
      <c r="F21" s="16">
        <v>0</v>
      </c>
      <c r="G21" s="18">
        <v>2.625</v>
      </c>
      <c r="H21" s="18">
        <v>0.75</v>
      </c>
      <c r="I21" s="18">
        <v>0</v>
      </c>
      <c r="J21" s="18">
        <v>0</v>
      </c>
      <c r="K21" s="16">
        <v>1.75</v>
      </c>
      <c r="L21" s="16">
        <v>0</v>
      </c>
      <c r="M21" s="18">
        <v>0</v>
      </c>
      <c r="N21" s="16">
        <v>0</v>
      </c>
      <c r="O21" s="16">
        <v>0</v>
      </c>
      <c r="P21" s="16">
        <v>0.875</v>
      </c>
      <c r="Q21" s="16">
        <v>0.375</v>
      </c>
      <c r="R21" s="16">
        <v>0.5</v>
      </c>
      <c r="S21" s="16">
        <v>0.625</v>
      </c>
      <c r="T21" s="16">
        <v>7.75</v>
      </c>
      <c r="U21" s="19">
        <f>$U$7*'snapshots adjusted data1'!W21</f>
        <v>52.948249027593661</v>
      </c>
      <c r="V21" s="19">
        <f>$V$7*'snapshots adjusted data1'!W21</f>
        <v>53.711347941177912</v>
      </c>
      <c r="W21" s="19">
        <f>$W$7*'snapshots adjusted data1'!W21</f>
        <v>56.601509968217464</v>
      </c>
      <c r="X21" s="19">
        <f>$X$7*'snapshots adjusted data1'!W21</f>
        <v>58.175777018288905</v>
      </c>
      <c r="Y21" s="19">
        <f>$Y$7*'snapshots adjusted data1'!W21</f>
        <v>66.053120921508977</v>
      </c>
      <c r="Z21" s="19">
        <f>$Z$7*'snapshots adjusted data1'!W21</f>
        <v>71.52099502671895</v>
      </c>
      <c r="AA21" s="20">
        <f>$AA$7*'snapshots adjusted data1'!W21</f>
        <v>60.939757335208235</v>
      </c>
    </row>
    <row r="22" spans="1:27" x14ac:dyDescent="0.25">
      <c r="A22">
        <v>13</v>
      </c>
      <c r="B22" s="15" t="s">
        <v>78</v>
      </c>
      <c r="C22" s="16" t="s">
        <v>66</v>
      </c>
      <c r="D22" s="17">
        <v>0</v>
      </c>
      <c r="E22" s="17">
        <v>0.25</v>
      </c>
      <c r="F22" s="16">
        <v>0</v>
      </c>
      <c r="G22" s="18">
        <v>2.625</v>
      </c>
      <c r="H22" s="18">
        <v>0.75</v>
      </c>
      <c r="I22" s="18">
        <v>0</v>
      </c>
      <c r="J22" s="18">
        <v>0</v>
      </c>
      <c r="K22" s="16">
        <v>1.75</v>
      </c>
      <c r="L22" s="16">
        <v>0</v>
      </c>
      <c r="M22" s="18">
        <v>0</v>
      </c>
      <c r="N22" s="16">
        <v>0</v>
      </c>
      <c r="O22" s="16">
        <v>0</v>
      </c>
      <c r="P22" s="16">
        <v>0.875</v>
      </c>
      <c r="Q22" s="16">
        <v>0.375</v>
      </c>
      <c r="R22" s="16">
        <v>0.5</v>
      </c>
      <c r="S22" s="16">
        <v>0.625</v>
      </c>
      <c r="T22" s="16">
        <v>7.75</v>
      </c>
      <c r="U22" s="19">
        <f>$U$7*'snapshots adjusted data1'!W22</f>
        <v>59.777939448748484</v>
      </c>
      <c r="V22" s="19">
        <f>$V$7*'snapshots adjusted data1'!W22</f>
        <v>60.639468989146927</v>
      </c>
      <c r="W22" s="19">
        <f>$W$7*'snapshots adjusted data1'!W22</f>
        <v>63.902427327191411</v>
      </c>
      <c r="X22" s="19">
        <f>$X$7*'snapshots adjusted data1'!W22</f>
        <v>65.679755985336229</v>
      </c>
      <c r="Y22" s="19">
        <f>$Y$7*'snapshots adjusted data1'!W22</f>
        <v>74.573182973228782</v>
      </c>
      <c r="Z22" s="19">
        <f>$Z$7*'snapshots adjusted data1'!W22</f>
        <v>80.746347396556203</v>
      </c>
      <c r="AA22" s="20">
        <f>$AA$7*'snapshots adjusted data1'!W22</f>
        <v>68.800256682842388</v>
      </c>
    </row>
    <row r="23" spans="1:27" x14ac:dyDescent="0.25">
      <c r="A23">
        <v>14</v>
      </c>
      <c r="B23" s="15" t="s">
        <v>79</v>
      </c>
      <c r="C23" s="16" t="s">
        <v>66</v>
      </c>
      <c r="D23" s="17">
        <v>0</v>
      </c>
      <c r="E23" s="17">
        <v>0.25</v>
      </c>
      <c r="F23" s="16">
        <v>0</v>
      </c>
      <c r="G23" s="18">
        <v>2.625</v>
      </c>
      <c r="H23" s="18">
        <v>0.75</v>
      </c>
      <c r="I23" s="18">
        <v>0</v>
      </c>
      <c r="J23" s="18">
        <v>0</v>
      </c>
      <c r="K23" s="16">
        <v>1.75</v>
      </c>
      <c r="L23" s="16">
        <v>0</v>
      </c>
      <c r="M23" s="18">
        <v>0</v>
      </c>
      <c r="N23" s="16">
        <v>0</v>
      </c>
      <c r="O23" s="16">
        <v>0</v>
      </c>
      <c r="P23" s="16">
        <v>0.875</v>
      </c>
      <c r="Q23" s="16">
        <v>0.375</v>
      </c>
      <c r="R23" s="16">
        <v>0.5</v>
      </c>
      <c r="S23" s="16">
        <v>0.625</v>
      </c>
      <c r="T23" s="16">
        <v>7.75</v>
      </c>
      <c r="U23" s="19">
        <f>$U$7*'snapshots adjusted data1'!W23</f>
        <v>75.918325900446021</v>
      </c>
      <c r="V23" s="19">
        <f>$V$7*'snapshots adjusted data1'!W23</f>
        <v>77.012473357250002</v>
      </c>
      <c r="W23" s="19">
        <f>$W$7*'snapshots adjusted data1'!W23</f>
        <v>81.156449158216247</v>
      </c>
      <c r="X23" s="19">
        <f>$X$7*'snapshots adjusted data1'!W23</f>
        <v>83.413666746268547</v>
      </c>
      <c r="Y23" s="19">
        <f>$Y$7*'snapshots adjusted data1'!W23</f>
        <v>94.708370020835588</v>
      </c>
      <c r="Z23" s="19">
        <f>$Z$7*'snapshots adjusted data1'!W23</f>
        <v>102.54832423887983</v>
      </c>
      <c r="AA23" s="20">
        <f>$AA$7*'snapshots adjusted data1'!W23</f>
        <v>87.376720526818389</v>
      </c>
    </row>
    <row r="24" spans="1:27" x14ac:dyDescent="0.25">
      <c r="A24">
        <v>15</v>
      </c>
      <c r="B24" s="15" t="s">
        <v>80</v>
      </c>
      <c r="C24" s="16" t="s">
        <v>66</v>
      </c>
      <c r="D24" s="17">
        <v>0</v>
      </c>
      <c r="E24" s="17">
        <v>0.25</v>
      </c>
      <c r="F24" s="16">
        <v>0</v>
      </c>
      <c r="G24" s="18">
        <v>2.625</v>
      </c>
      <c r="H24" s="18">
        <v>0.75</v>
      </c>
      <c r="I24" s="18">
        <v>0</v>
      </c>
      <c r="J24" s="18">
        <v>0</v>
      </c>
      <c r="K24" s="16">
        <v>1.75</v>
      </c>
      <c r="L24" s="16">
        <v>0</v>
      </c>
      <c r="M24" s="18">
        <v>0</v>
      </c>
      <c r="N24" s="16">
        <v>0</v>
      </c>
      <c r="O24" s="16">
        <v>0</v>
      </c>
      <c r="P24" s="16">
        <v>0.875</v>
      </c>
      <c r="Q24" s="16">
        <v>0.375</v>
      </c>
      <c r="R24" s="16">
        <v>0.5</v>
      </c>
      <c r="S24" s="16">
        <v>0.625</v>
      </c>
      <c r="T24" s="16">
        <v>7.75</v>
      </c>
      <c r="U24" s="19">
        <f>$U$7*'snapshots adjusted data1'!W24</f>
        <v>84.282234445796064</v>
      </c>
      <c r="V24" s="19">
        <f>$V$7*'snapshots adjusted data1'!W24</f>
        <v>85.49692393451781</v>
      </c>
      <c r="W24" s="19">
        <f>$W$7*'snapshots adjusted data1'!W24</f>
        <v>90.097440816999423</v>
      </c>
      <c r="X24" s="19">
        <f>$X$7*'snapshots adjusted data1'!W24</f>
        <v>92.60333566774824</v>
      </c>
      <c r="Y24" s="19">
        <f>$Y$7*'snapshots adjusted data1'!W24</f>
        <v>105.14237440565547</v>
      </c>
      <c r="Z24" s="19">
        <f>$Z$7*'snapshots adjusted data1'!W24</f>
        <v>113.84605499413419</v>
      </c>
      <c r="AA24" s="20">
        <f>$AA$7*'snapshots adjusted data1'!W24</f>
        <v>97.002998382803412</v>
      </c>
    </row>
    <row r="25" spans="1:27" x14ac:dyDescent="0.25">
      <c r="A25">
        <v>16</v>
      </c>
      <c r="B25" s="15" t="s">
        <v>81</v>
      </c>
      <c r="C25" s="16" t="s">
        <v>66</v>
      </c>
      <c r="D25" s="17">
        <v>0</v>
      </c>
      <c r="E25" s="17">
        <v>0.25</v>
      </c>
      <c r="F25" s="16">
        <v>0</v>
      </c>
      <c r="G25" s="18">
        <v>2.625</v>
      </c>
      <c r="H25" s="18">
        <v>0.75</v>
      </c>
      <c r="I25" s="18">
        <v>0</v>
      </c>
      <c r="J25" s="18">
        <v>0</v>
      </c>
      <c r="K25" s="16">
        <v>1.75</v>
      </c>
      <c r="L25" s="16">
        <v>0</v>
      </c>
      <c r="M25" s="18">
        <v>0</v>
      </c>
      <c r="N25" s="16">
        <v>0</v>
      </c>
      <c r="O25" s="16">
        <v>0</v>
      </c>
      <c r="P25" s="16">
        <v>0.875</v>
      </c>
      <c r="Q25" s="16">
        <v>0.375</v>
      </c>
      <c r="R25" s="16">
        <v>0.5</v>
      </c>
      <c r="S25" s="16">
        <v>0.625</v>
      </c>
      <c r="T25" s="16">
        <v>7.75</v>
      </c>
      <c r="U25" s="19">
        <f>$U$7*'snapshots adjusted data1'!W25</f>
        <v>97.922830243281211</v>
      </c>
      <c r="V25" s="19">
        <f>$V$7*'snapshots adjusted data1'!W25</f>
        <v>99.3341102524615</v>
      </c>
      <c r="W25" s="19">
        <f>$W$7*'snapshots adjusted data1'!W25</f>
        <v>104.67919438171913</v>
      </c>
      <c r="X25" s="19">
        <f>$X$7*'snapshots adjusted data1'!W25</f>
        <v>107.59065392821705</v>
      </c>
      <c r="Y25" s="19">
        <f>$Y$7*'snapshots adjusted data1'!W25</f>
        <v>122.15906410172383</v>
      </c>
      <c r="Z25" s="19">
        <f>$Z$7*'snapshots adjusted data1'!W25</f>
        <v>132.27138542734636</v>
      </c>
      <c r="AA25" s="20">
        <f>$AA$7*'snapshots adjusted data1'!W25</f>
        <v>112.70237679611417</v>
      </c>
    </row>
    <row r="26" spans="1:27" x14ac:dyDescent="0.25">
      <c r="A26">
        <v>17</v>
      </c>
      <c r="B26" s="15" t="s">
        <v>82</v>
      </c>
      <c r="C26" s="16" t="s">
        <v>66</v>
      </c>
      <c r="D26" s="17">
        <v>0</v>
      </c>
      <c r="E26" s="17">
        <v>0.25</v>
      </c>
      <c r="F26" s="16">
        <v>0</v>
      </c>
      <c r="G26" s="18">
        <v>2.625</v>
      </c>
      <c r="H26" s="18">
        <v>0.75</v>
      </c>
      <c r="I26" s="18">
        <v>0</v>
      </c>
      <c r="J26" s="18">
        <v>0</v>
      </c>
      <c r="K26" s="16">
        <v>1.75</v>
      </c>
      <c r="L26" s="16">
        <v>0</v>
      </c>
      <c r="M26" s="18">
        <v>0</v>
      </c>
      <c r="N26" s="16">
        <v>0</v>
      </c>
      <c r="O26" s="16">
        <v>0</v>
      </c>
      <c r="P26" s="16">
        <v>0.875</v>
      </c>
      <c r="Q26" s="16">
        <v>0.375</v>
      </c>
      <c r="R26" s="16">
        <v>0.5</v>
      </c>
      <c r="S26" s="16">
        <v>0.625</v>
      </c>
      <c r="T26" s="16">
        <v>7.75</v>
      </c>
      <c r="U26" s="19">
        <f>$U$7*'snapshots adjusted data1'!W26</f>
        <v>95.7147914999302</v>
      </c>
      <c r="V26" s="19">
        <f>$V$7*'snapshots adjusted data1'!W26</f>
        <v>97.094248889908769</v>
      </c>
      <c r="W26" s="19">
        <f>$W$7*'snapshots adjusted data1'!W26</f>
        <v>102.31880798108743</v>
      </c>
      <c r="X26" s="19">
        <f>$X$7*'snapshots adjusted data1'!W26</f>
        <v>105.16461771474401</v>
      </c>
      <c r="Y26" s="19">
        <f>$Y$7*'snapshots adjusted data1'!W26</f>
        <v>119.40452825223929</v>
      </c>
      <c r="Z26" s="19">
        <f>$Z$7*'snapshots adjusted data1'!W26</f>
        <v>129.28882923555028</v>
      </c>
      <c r="AA26" s="20">
        <f>$AA$7*'snapshots adjusted data1'!W26</f>
        <v>110.16107755246165</v>
      </c>
    </row>
    <row r="27" spans="1:27" x14ac:dyDescent="0.25">
      <c r="A27">
        <v>18</v>
      </c>
      <c r="B27" s="15" t="s">
        <v>83</v>
      </c>
      <c r="C27" s="16" t="s">
        <v>66</v>
      </c>
      <c r="D27" s="17">
        <v>0</v>
      </c>
      <c r="E27" s="17">
        <v>0.25</v>
      </c>
      <c r="F27" s="16">
        <v>0</v>
      </c>
      <c r="G27" s="18">
        <v>2.625</v>
      </c>
      <c r="H27" s="18">
        <v>0.75</v>
      </c>
      <c r="I27" s="18">
        <v>0</v>
      </c>
      <c r="J27" s="18">
        <v>0</v>
      </c>
      <c r="K27" s="16">
        <v>1.75</v>
      </c>
      <c r="L27" s="16">
        <v>0</v>
      </c>
      <c r="M27" s="18">
        <v>0</v>
      </c>
      <c r="N27" s="16">
        <v>0</v>
      </c>
      <c r="O27" s="16">
        <v>0</v>
      </c>
      <c r="P27" s="16">
        <v>0.875</v>
      </c>
      <c r="Q27" s="16">
        <v>0.375</v>
      </c>
      <c r="R27" s="16">
        <v>0.5</v>
      </c>
      <c r="S27" s="16">
        <v>0.625</v>
      </c>
      <c r="T27" s="16">
        <v>7.75</v>
      </c>
      <c r="U27" s="19">
        <f>$U$7*'snapshots adjusted data1'!W27</f>
        <v>126.83694104542239</v>
      </c>
      <c r="V27" s="19">
        <f>$V$7*'snapshots adjusted data1'!W27</f>
        <v>128.66493599693948</v>
      </c>
      <c r="W27" s="19">
        <f>$W$7*'snapshots adjusted data1'!W27</f>
        <v>135.58828695504755</v>
      </c>
      <c r="X27" s="19">
        <f>$X$7*'snapshots adjusted data1'!W27</f>
        <v>139.35942614636627</v>
      </c>
      <c r="Y27" s="19">
        <f>$Y$7*'snapshots adjusted data1'!W27</f>
        <v>158.22951576399549</v>
      </c>
      <c r="Z27" s="19">
        <f>$Z$7*'snapshots adjusted data1'!W27</f>
        <v>171.32774730636208</v>
      </c>
      <c r="AA27" s="20">
        <f>$AA$7*'snapshots adjusted data1'!W27</f>
        <v>145.98051022272742</v>
      </c>
    </row>
    <row r="28" spans="1:27" x14ac:dyDescent="0.25">
      <c r="A28">
        <v>19</v>
      </c>
      <c r="B28" s="15" t="s">
        <v>84</v>
      </c>
      <c r="C28" s="16" t="s">
        <v>66</v>
      </c>
      <c r="D28" s="17">
        <v>0</v>
      </c>
      <c r="E28" s="17">
        <v>0.25</v>
      </c>
      <c r="F28" s="16">
        <v>0</v>
      </c>
      <c r="G28" s="18">
        <v>2.625</v>
      </c>
      <c r="H28" s="18">
        <v>0.75</v>
      </c>
      <c r="I28" s="18">
        <v>0</v>
      </c>
      <c r="J28" s="18">
        <v>0</v>
      </c>
      <c r="K28" s="16">
        <v>1.75</v>
      </c>
      <c r="L28" s="16">
        <v>0</v>
      </c>
      <c r="M28" s="18">
        <v>0</v>
      </c>
      <c r="N28" s="16">
        <v>0</v>
      </c>
      <c r="O28" s="16">
        <v>0</v>
      </c>
      <c r="P28" s="16">
        <v>0.875</v>
      </c>
      <c r="Q28" s="16">
        <v>0.375</v>
      </c>
      <c r="R28" s="16">
        <v>0.5</v>
      </c>
      <c r="S28" s="16">
        <v>0.625</v>
      </c>
      <c r="T28" s="16">
        <v>7.75</v>
      </c>
      <c r="U28" s="19">
        <f>$U$7*'snapshots adjusted data1'!W28</f>
        <v>132.55597895760442</v>
      </c>
      <c r="V28" s="19">
        <f>$V$7*'snapshots adjusted data1'!W28</f>
        <v>134.46639762846414</v>
      </c>
      <c r="W28" s="19">
        <f>$W$7*'snapshots adjusted data1'!W28</f>
        <v>141.70192031101152</v>
      </c>
      <c r="X28" s="19">
        <f>$X$7*'snapshots adjusted data1'!W28</f>
        <v>145.6430989863284</v>
      </c>
      <c r="Y28" s="19">
        <f>$Y$7*'snapshots adjusted data1'!W28</f>
        <v>165.3640350296125</v>
      </c>
      <c r="Z28" s="19">
        <f>$Z$7*'snapshots adjusted data1'!W28</f>
        <v>179.05286172632381</v>
      </c>
      <c r="AA28" s="20">
        <f>$AA$7*'snapshots adjusted data1'!W28</f>
        <v>152.56272566818248</v>
      </c>
    </row>
    <row r="29" spans="1:27" x14ac:dyDescent="0.25">
      <c r="A29">
        <v>20</v>
      </c>
      <c r="B29" s="15" t="s">
        <v>85</v>
      </c>
      <c r="C29" s="16" t="s">
        <v>66</v>
      </c>
      <c r="D29" s="17">
        <v>0</v>
      </c>
      <c r="E29" s="17">
        <v>0.25</v>
      </c>
      <c r="F29" s="16">
        <v>0</v>
      </c>
      <c r="G29" s="18">
        <v>2.625</v>
      </c>
      <c r="H29" s="18">
        <v>0.75</v>
      </c>
      <c r="I29" s="18">
        <v>0</v>
      </c>
      <c r="J29" s="18">
        <v>0</v>
      </c>
      <c r="K29" s="16">
        <v>1.75</v>
      </c>
      <c r="L29" s="16">
        <v>0</v>
      </c>
      <c r="M29" s="18">
        <v>0</v>
      </c>
      <c r="N29" s="16">
        <v>0</v>
      </c>
      <c r="O29" s="16">
        <v>0</v>
      </c>
      <c r="P29" s="16">
        <v>0.875</v>
      </c>
      <c r="Q29" s="16">
        <v>0.375</v>
      </c>
      <c r="R29" s="16">
        <v>0.5</v>
      </c>
      <c r="S29" s="16">
        <v>0.625</v>
      </c>
      <c r="T29" s="16">
        <v>7.75</v>
      </c>
      <c r="U29" s="19">
        <f>$U$7*'snapshots adjusted data1'!W29</f>
        <v>134.30956819847944</v>
      </c>
      <c r="V29" s="19">
        <f>$V$7*'snapshots adjusted data1'!W29</f>
        <v>136.24525988722283</v>
      </c>
      <c r="W29" s="19">
        <f>$W$7*'snapshots adjusted data1'!W29</f>
        <v>143.57650163750299</v>
      </c>
      <c r="X29" s="19">
        <f>$X$7*'snapshots adjusted data1'!W29</f>
        <v>147.56981834971378</v>
      </c>
      <c r="Y29" s="19">
        <f>$Y$7*'snapshots adjusted data1'!W29</f>
        <v>167.5516435776083</v>
      </c>
      <c r="Z29" s="19">
        <f>$Z$7*'snapshots adjusted data1'!W29</f>
        <v>181.42156040246263</v>
      </c>
      <c r="AA29" s="20">
        <f>$AA$7*'snapshots adjusted data1'!W29</f>
        <v>154.58098509634343</v>
      </c>
    </row>
    <row r="30" spans="1:27" x14ac:dyDescent="0.25">
      <c r="A30">
        <v>21</v>
      </c>
      <c r="B30" s="15" t="s">
        <v>86</v>
      </c>
      <c r="C30" s="16" t="s">
        <v>66</v>
      </c>
      <c r="D30" s="17">
        <v>0</v>
      </c>
      <c r="E30" s="17">
        <v>0.25</v>
      </c>
      <c r="F30" s="16">
        <v>0</v>
      </c>
      <c r="G30" s="18">
        <v>2.625</v>
      </c>
      <c r="H30" s="18">
        <v>0.75</v>
      </c>
      <c r="I30" s="18">
        <v>0</v>
      </c>
      <c r="J30" s="18">
        <v>0</v>
      </c>
      <c r="K30" s="16">
        <v>1.75</v>
      </c>
      <c r="L30" s="16">
        <v>0</v>
      </c>
      <c r="M30" s="18">
        <v>0</v>
      </c>
      <c r="N30" s="16">
        <v>0</v>
      </c>
      <c r="O30" s="16">
        <v>0</v>
      </c>
      <c r="P30" s="16">
        <v>0.875</v>
      </c>
      <c r="Q30" s="16">
        <v>0.375</v>
      </c>
      <c r="R30" s="16">
        <v>0.5</v>
      </c>
      <c r="S30" s="16">
        <v>0.625</v>
      </c>
      <c r="T30" s="16">
        <v>7.75</v>
      </c>
      <c r="U30" s="19">
        <f>$U$7*'snapshots adjusted data1'!W30</f>
        <v>148.86107947465646</v>
      </c>
      <c r="V30" s="19">
        <f>$V$7*'snapshots adjusted data1'!W30</f>
        <v>151.00648994824718</v>
      </c>
      <c r="W30" s="19">
        <f>$W$7*'snapshots adjusted data1'!W30</f>
        <v>159.13202095452382</v>
      </c>
      <c r="X30" s="19">
        <f>$X$7*'snapshots adjusted data1'!W30</f>
        <v>163.55798586854559</v>
      </c>
      <c r="Y30" s="19">
        <f>$Y$7*'snapshots adjusted data1'!W30</f>
        <v>185.70470343450958</v>
      </c>
      <c r="Z30" s="19">
        <f>$Z$7*'snapshots adjusted data1'!W30</f>
        <v>201.07732966260053</v>
      </c>
      <c r="AA30" s="20">
        <f>$AA$7*'snapshots adjusted data1'!W30</f>
        <v>171.32876396186629</v>
      </c>
    </row>
    <row r="31" spans="1:27" x14ac:dyDescent="0.25">
      <c r="A31">
        <v>22</v>
      </c>
      <c r="B31" s="15" t="s">
        <v>87</v>
      </c>
      <c r="C31" s="16" t="s">
        <v>66</v>
      </c>
      <c r="D31" s="17">
        <v>0</v>
      </c>
      <c r="E31" s="17">
        <v>0.25</v>
      </c>
      <c r="F31" s="16">
        <v>0</v>
      </c>
      <c r="G31" s="18">
        <v>2.625</v>
      </c>
      <c r="H31" s="18">
        <v>0.75</v>
      </c>
      <c r="I31" s="18">
        <v>0</v>
      </c>
      <c r="J31" s="18">
        <v>0</v>
      </c>
      <c r="K31" s="16">
        <v>1.75</v>
      </c>
      <c r="L31" s="16">
        <v>0</v>
      </c>
      <c r="M31" s="18">
        <v>0</v>
      </c>
      <c r="N31" s="16">
        <v>0</v>
      </c>
      <c r="O31" s="16">
        <v>0</v>
      </c>
      <c r="P31" s="16">
        <v>0.875</v>
      </c>
      <c r="Q31" s="16">
        <v>0.375</v>
      </c>
      <c r="R31" s="16">
        <v>0.5</v>
      </c>
      <c r="S31" s="16">
        <v>0.625</v>
      </c>
      <c r="T31" s="16">
        <v>7.75</v>
      </c>
      <c r="U31" s="19">
        <f>$U$7*'snapshots adjusted data1'!W31</f>
        <v>138.20359124737544</v>
      </c>
      <c r="V31" s="19">
        <f>$V$7*'snapshots adjusted data1'!W31</f>
        <v>140.19540423970597</v>
      </c>
      <c r="W31" s="19">
        <f>$W$7*'snapshots adjusted data1'!W31</f>
        <v>147.739199903572</v>
      </c>
      <c r="X31" s="19">
        <f>$X$7*'snapshots adjusted data1'!W31</f>
        <v>151.84829442318303</v>
      </c>
      <c r="Y31" s="19">
        <f>$Y$7*'snapshots adjusted data1'!W31</f>
        <v>172.40945058810692</v>
      </c>
      <c r="Z31" s="19">
        <f>$Z$7*'snapshots adjusted data1'!W31</f>
        <v>186.68149643866428</v>
      </c>
      <c r="AA31" s="20">
        <f>$AA$7*'snapshots adjusted data1'!W31</f>
        <v>159.06273518280545</v>
      </c>
    </row>
    <row r="32" spans="1:27" x14ac:dyDescent="0.25">
      <c r="A32">
        <v>23</v>
      </c>
      <c r="B32" s="15" t="s">
        <v>88</v>
      </c>
      <c r="C32" s="16" t="s">
        <v>66</v>
      </c>
      <c r="D32" s="17">
        <v>0</v>
      </c>
      <c r="E32" s="17">
        <v>0.25</v>
      </c>
      <c r="F32" s="16">
        <v>0</v>
      </c>
      <c r="G32" s="18">
        <v>2.625</v>
      </c>
      <c r="H32" s="18">
        <v>0.75</v>
      </c>
      <c r="I32" s="18">
        <v>0</v>
      </c>
      <c r="J32" s="18">
        <v>0</v>
      </c>
      <c r="K32" s="16">
        <v>1.75</v>
      </c>
      <c r="L32" s="16">
        <v>0</v>
      </c>
      <c r="M32" s="18">
        <v>0</v>
      </c>
      <c r="N32" s="16">
        <v>0</v>
      </c>
      <c r="O32" s="16">
        <v>0</v>
      </c>
      <c r="P32" s="16">
        <v>0.875</v>
      </c>
      <c r="Q32" s="16">
        <v>0.375</v>
      </c>
      <c r="R32" s="16">
        <v>0.5</v>
      </c>
      <c r="S32" s="16">
        <v>0.625</v>
      </c>
      <c r="T32" s="16">
        <v>7.75</v>
      </c>
      <c r="U32" s="19">
        <f>$U$7*'snapshots adjusted data1'!W32</f>
        <v>149.63858929603447</v>
      </c>
      <c r="V32" s="19">
        <f>$V$7*'snapshots adjusted data1'!W32</f>
        <v>151.79520536963824</v>
      </c>
      <c r="W32" s="19">
        <f>$W$7*'snapshots adjusted data1'!W32</f>
        <v>159.96317648305092</v>
      </c>
      <c r="X32" s="19">
        <f>$X$7*'snapshots adjusted data1'!W32</f>
        <v>164.41225846166657</v>
      </c>
      <c r="Y32" s="19">
        <f>$Y$7*'snapshots adjusted data1'!W32</f>
        <v>186.6746495836708</v>
      </c>
      <c r="Z32" s="19">
        <f>$Z$7*'snapshots adjusted data1'!W32</f>
        <v>202.12756790634344</v>
      </c>
      <c r="AA32" s="20">
        <f>$AA$7*'snapshots adjusted data1'!W32</f>
        <v>172.22362376763297</v>
      </c>
    </row>
    <row r="33" spans="1:27" x14ac:dyDescent="0.25">
      <c r="A33">
        <v>24</v>
      </c>
      <c r="B33" s="15" t="s">
        <v>89</v>
      </c>
      <c r="C33" s="16" t="s">
        <v>66</v>
      </c>
      <c r="D33" s="17">
        <v>0</v>
      </c>
      <c r="E33" s="17">
        <v>0.25</v>
      </c>
      <c r="F33" s="16">
        <v>0</v>
      </c>
      <c r="G33" s="18">
        <v>2.625</v>
      </c>
      <c r="H33" s="18">
        <v>0.75</v>
      </c>
      <c r="I33" s="18">
        <v>0</v>
      </c>
      <c r="J33" s="18">
        <v>0</v>
      </c>
      <c r="K33" s="16">
        <v>1.75</v>
      </c>
      <c r="L33" s="16">
        <v>0</v>
      </c>
      <c r="M33" s="18">
        <v>0</v>
      </c>
      <c r="N33" s="16">
        <v>0</v>
      </c>
      <c r="O33" s="16">
        <v>0</v>
      </c>
      <c r="P33" s="16">
        <v>0.875</v>
      </c>
      <c r="Q33" s="16">
        <v>0.375</v>
      </c>
      <c r="R33" s="16">
        <v>0.5</v>
      </c>
      <c r="S33" s="16">
        <v>0.625</v>
      </c>
      <c r="T33" s="16">
        <v>7.75</v>
      </c>
      <c r="U33" s="19">
        <f>$U$7*'snapshots adjusted data1'!W33</f>
        <v>143.37680155768143</v>
      </c>
      <c r="V33" s="19">
        <f>$V$7*'snapshots adjusted data1'!W33</f>
        <v>145.44317171176968</v>
      </c>
      <c r="W33" s="19">
        <f>$W$7*'snapshots adjusted data1'!W33</f>
        <v>153.2693452874897</v>
      </c>
      <c r="X33" s="19">
        <f>$X$7*'snapshots adjusted data1'!W33</f>
        <v>157.53225064474259</v>
      </c>
      <c r="Y33" s="19">
        <f>$Y$7*'snapshots adjusted data1'!W33</f>
        <v>178.86304806214164</v>
      </c>
      <c r="Z33" s="19">
        <f>$Z$7*'snapshots adjusted data1'!W33</f>
        <v>193.66932239458492</v>
      </c>
      <c r="AA33" s="20">
        <f>$AA$7*'snapshots adjusted data1'!W33</f>
        <v>165.016740966637</v>
      </c>
    </row>
    <row r="34" spans="1:27" x14ac:dyDescent="0.25">
      <c r="A34">
        <v>25</v>
      </c>
      <c r="B34" s="15" t="s">
        <v>90</v>
      </c>
      <c r="C34" s="16" t="s">
        <v>66</v>
      </c>
      <c r="D34" s="17">
        <v>0</v>
      </c>
      <c r="E34" s="17">
        <v>0.25</v>
      </c>
      <c r="F34" s="16">
        <v>0</v>
      </c>
      <c r="G34" s="18">
        <v>2.625</v>
      </c>
      <c r="H34" s="18">
        <v>0.75</v>
      </c>
      <c r="I34" s="18">
        <v>0</v>
      </c>
      <c r="J34" s="18">
        <v>0</v>
      </c>
      <c r="K34" s="16">
        <v>1.75</v>
      </c>
      <c r="L34" s="16">
        <v>0</v>
      </c>
      <c r="M34" s="18">
        <v>0</v>
      </c>
      <c r="N34" s="16">
        <v>0</v>
      </c>
      <c r="O34" s="16">
        <v>0</v>
      </c>
      <c r="P34" s="16">
        <v>0.875</v>
      </c>
      <c r="Q34" s="16">
        <v>0.375</v>
      </c>
      <c r="R34" s="16">
        <v>0.5</v>
      </c>
      <c r="S34" s="16">
        <v>0.625</v>
      </c>
      <c r="T34" s="16">
        <v>7.75</v>
      </c>
      <c r="U34" s="19">
        <f>$U$7*'snapshots adjusted data1'!W34</f>
        <v>144.89318980882246</v>
      </c>
      <c r="V34" s="19">
        <f>$V$7*'snapshots adjusted data1'!W34</f>
        <v>146.98141440093781</v>
      </c>
      <c r="W34" s="19">
        <f>$W$7*'snapshots adjusted data1'!W34</f>
        <v>154.89035950965814</v>
      </c>
      <c r="X34" s="19">
        <f>$X$7*'snapshots adjusted data1'!W34</f>
        <v>159.19835040047877</v>
      </c>
      <c r="Y34" s="19">
        <f>$Y$7*'snapshots adjusted data1'!W34</f>
        <v>180.75474756790572</v>
      </c>
      <c r="Z34" s="19">
        <f>$Z$7*'snapshots adjusted data1'!W34</f>
        <v>195.71761669251177</v>
      </c>
      <c r="AA34" s="20">
        <f>$AA$7*'snapshots adjusted data1'!W34</f>
        <v>166.7619985294005</v>
      </c>
    </row>
    <row r="35" spans="1:27" x14ac:dyDescent="0.25">
      <c r="A35">
        <v>26</v>
      </c>
      <c r="B35" s="15" t="s">
        <v>91</v>
      </c>
      <c r="C35" s="16" t="s">
        <v>66</v>
      </c>
      <c r="D35" s="17">
        <v>0</v>
      </c>
      <c r="E35" s="17">
        <v>0.25</v>
      </c>
      <c r="F35" s="16">
        <v>0</v>
      </c>
      <c r="G35" s="18">
        <v>2.625</v>
      </c>
      <c r="H35" s="18">
        <v>0.75</v>
      </c>
      <c r="I35" s="18">
        <v>0</v>
      </c>
      <c r="J35" s="18">
        <v>0</v>
      </c>
      <c r="K35" s="16">
        <v>1.75</v>
      </c>
      <c r="L35" s="16">
        <v>0</v>
      </c>
      <c r="M35" s="18">
        <v>0</v>
      </c>
      <c r="N35" s="16">
        <v>0</v>
      </c>
      <c r="O35" s="16">
        <v>0</v>
      </c>
      <c r="P35" s="16">
        <v>0.875</v>
      </c>
      <c r="Q35" s="16">
        <v>0.375</v>
      </c>
      <c r="R35" s="16">
        <v>0.5</v>
      </c>
      <c r="S35" s="16">
        <v>0.625</v>
      </c>
      <c r="T35" s="16">
        <v>7.75</v>
      </c>
      <c r="U35" s="19">
        <f>$U$7*'snapshots adjusted data1'!W35</f>
        <v>147.07246726885447</v>
      </c>
      <c r="V35" s="19">
        <f>$V$7*'snapshots adjusted data1'!W35</f>
        <v>149.19209996780415</v>
      </c>
      <c r="W35" s="19">
        <f>$W$7*'snapshots adjusted data1'!W35</f>
        <v>157.22000018981038</v>
      </c>
      <c r="X35" s="19">
        <f>$X$7*'snapshots adjusted data1'!W35</f>
        <v>161.59278575772231</v>
      </c>
      <c r="Y35" s="19">
        <f>$Y$7*'snapshots adjusted data1'!W35</f>
        <v>183.4734036185335</v>
      </c>
      <c r="Z35" s="19">
        <f>$Z$7*'snapshots adjusted data1'!W35</f>
        <v>198.66132295746422</v>
      </c>
      <c r="AA35" s="20">
        <f>$AA$7*'snapshots adjusted data1'!W35</f>
        <v>169.27019553344553</v>
      </c>
    </row>
    <row r="36" spans="1:27" x14ac:dyDescent="0.25">
      <c r="A36">
        <v>27</v>
      </c>
      <c r="B36" s="15" t="s">
        <v>92</v>
      </c>
      <c r="C36" s="16" t="s">
        <v>66</v>
      </c>
      <c r="D36" s="17">
        <v>0</v>
      </c>
      <c r="E36" s="17">
        <v>0.25</v>
      </c>
      <c r="F36" s="16">
        <v>0</v>
      </c>
      <c r="G36" s="18">
        <v>2.625</v>
      </c>
      <c r="H36" s="18">
        <v>0.75</v>
      </c>
      <c r="I36" s="18">
        <v>0</v>
      </c>
      <c r="J36" s="18">
        <v>0</v>
      </c>
      <c r="K36" s="16">
        <v>1.75</v>
      </c>
      <c r="L36" s="16">
        <v>0</v>
      </c>
      <c r="M36" s="18">
        <v>0</v>
      </c>
      <c r="N36" s="16">
        <v>0</v>
      </c>
      <c r="O36" s="16">
        <v>0</v>
      </c>
      <c r="P36" s="16">
        <v>0.875</v>
      </c>
      <c r="Q36" s="16">
        <v>0.375</v>
      </c>
      <c r="R36" s="16">
        <v>0.5</v>
      </c>
      <c r="S36" s="16">
        <v>0.625</v>
      </c>
      <c r="T36" s="16">
        <v>7.75</v>
      </c>
      <c r="U36" s="19">
        <f>$U$7*'snapshots adjusted data1'!W36</f>
        <v>140.75060983914142</v>
      </c>
      <c r="V36" s="19">
        <f>$V$7*'snapshots adjusted data1'!W36</f>
        <v>142.77913088425842</v>
      </c>
      <c r="W36" s="19">
        <f>$W$7*'snapshots adjusted data1'!W36</f>
        <v>150.46195468505584</v>
      </c>
      <c r="X36" s="19">
        <f>$X$7*'snapshots adjusted data1'!W36</f>
        <v>154.64677762852557</v>
      </c>
      <c r="Y36" s="19">
        <f>$Y$7*'snapshots adjusted data1'!W36</f>
        <v>175.58686495252854</v>
      </c>
      <c r="Z36" s="19">
        <f>$Z$7*'snapshots adjusted data1'!W36</f>
        <v>190.12193700809127</v>
      </c>
      <c r="AA36" s="20">
        <f>$AA$7*'snapshots adjusted data1'!W36</f>
        <v>161.99417668957923</v>
      </c>
    </row>
    <row r="37" spans="1:27" x14ac:dyDescent="0.25">
      <c r="A37">
        <v>28</v>
      </c>
      <c r="B37" s="15" t="s">
        <v>93</v>
      </c>
      <c r="C37" s="16" t="s">
        <v>66</v>
      </c>
      <c r="D37" s="17">
        <v>0</v>
      </c>
      <c r="E37" s="17">
        <v>0.25</v>
      </c>
      <c r="F37" s="16">
        <v>0</v>
      </c>
      <c r="G37" s="18">
        <v>2.625</v>
      </c>
      <c r="H37" s="18">
        <v>0.75</v>
      </c>
      <c r="I37" s="18">
        <v>0</v>
      </c>
      <c r="J37" s="18">
        <v>0</v>
      </c>
      <c r="K37" s="16">
        <v>1.75</v>
      </c>
      <c r="L37" s="16">
        <v>0</v>
      </c>
      <c r="M37" s="18">
        <v>0</v>
      </c>
      <c r="N37" s="16">
        <v>0</v>
      </c>
      <c r="O37" s="16">
        <v>0</v>
      </c>
      <c r="P37" s="16">
        <v>0.875</v>
      </c>
      <c r="Q37" s="16">
        <v>0.375</v>
      </c>
      <c r="R37" s="16">
        <v>0.5</v>
      </c>
      <c r="S37" s="16">
        <v>0.625</v>
      </c>
      <c r="T37" s="16">
        <v>7.75</v>
      </c>
      <c r="U37" s="19">
        <f>$U$7*'snapshots adjusted data1'!W37</f>
        <v>139.82335031015046</v>
      </c>
      <c r="V37" s="19">
        <f>$V$7*'snapshots adjusted data1'!W37</f>
        <v>141.83850753772523</v>
      </c>
      <c r="W37" s="19">
        <f>$W$7*'snapshots adjusted data1'!W37</f>
        <v>149.47071719491797</v>
      </c>
      <c r="X37" s="19">
        <f>$X$7*'snapshots adjusted data1'!W37</f>
        <v>153.62797068802504</v>
      </c>
      <c r="Y37" s="19">
        <f>$Y$7*'snapshots adjusted data1'!W37</f>
        <v>174.43010553330504</v>
      </c>
      <c r="Z37" s="19">
        <f>$Z$7*'snapshots adjusted data1'!W37</f>
        <v>188.86942110096695</v>
      </c>
      <c r="AA37" s="20">
        <f>$AA$7*'snapshots adjusted data1'!W37</f>
        <v>160.92696537057941</v>
      </c>
    </row>
    <row r="38" spans="1:27" x14ac:dyDescent="0.25">
      <c r="A38">
        <v>29</v>
      </c>
      <c r="B38" s="15" t="s">
        <v>94</v>
      </c>
      <c r="C38" s="16" t="s">
        <v>66</v>
      </c>
      <c r="D38" s="17">
        <v>0</v>
      </c>
      <c r="E38" s="17">
        <v>0.25</v>
      </c>
      <c r="F38" s="16">
        <v>0</v>
      </c>
      <c r="G38" s="18">
        <v>2.625</v>
      </c>
      <c r="H38" s="18">
        <v>0.75</v>
      </c>
      <c r="I38" s="18">
        <v>0</v>
      </c>
      <c r="J38" s="18">
        <v>0</v>
      </c>
      <c r="K38" s="16">
        <v>1.75</v>
      </c>
      <c r="L38" s="16">
        <v>0</v>
      </c>
      <c r="M38" s="18">
        <v>0</v>
      </c>
      <c r="N38" s="16">
        <v>0</v>
      </c>
      <c r="O38" s="16">
        <v>0</v>
      </c>
      <c r="P38" s="16">
        <v>0.875</v>
      </c>
      <c r="Q38" s="16">
        <v>0.375</v>
      </c>
      <c r="R38" s="16">
        <v>0.5</v>
      </c>
      <c r="S38" s="16">
        <v>0.625</v>
      </c>
      <c r="T38" s="16">
        <v>7.75</v>
      </c>
      <c r="U38" s="19">
        <f>$U$7*'snapshots adjusted data1'!W38</f>
        <v>124.7319547231144</v>
      </c>
      <c r="V38" s="19">
        <f>$V$7*'snapshots adjusted data1'!W38</f>
        <v>126.5296122639491</v>
      </c>
      <c r="W38" s="19">
        <f>$W$7*'snapshots adjusted data1'!W38</f>
        <v>133.33806326506328</v>
      </c>
      <c r="X38" s="19">
        <f>$X$7*'snapshots adjusted data1'!W38</f>
        <v>137.0466166170215</v>
      </c>
      <c r="Y38" s="19">
        <f>$Y$7*'snapshots adjusted data1'!W38</f>
        <v>155.60353816059879</v>
      </c>
      <c r="Z38" s="19">
        <f>$Z$7*'snapshots adjusted data1'!W38</f>
        <v>168.48439140594991</v>
      </c>
      <c r="AA38" s="20">
        <f>$AA$7*'snapshots adjusted data1'!W38</f>
        <v>143.55781715862759</v>
      </c>
    </row>
    <row r="39" spans="1:27" x14ac:dyDescent="0.25">
      <c r="A39">
        <v>30</v>
      </c>
      <c r="B39" s="15" t="s">
        <v>95</v>
      </c>
      <c r="C39" s="16" t="s">
        <v>66</v>
      </c>
      <c r="D39" s="17">
        <v>0</v>
      </c>
      <c r="E39" s="17">
        <v>0.25</v>
      </c>
      <c r="F39" s="16">
        <v>0</v>
      </c>
      <c r="G39" s="18">
        <v>2.625</v>
      </c>
      <c r="H39" s="18">
        <v>0.75</v>
      </c>
      <c r="I39" s="18">
        <v>0</v>
      </c>
      <c r="J39" s="18">
        <v>0</v>
      </c>
      <c r="K39" s="16">
        <v>1.75</v>
      </c>
      <c r="L39" s="16">
        <v>0</v>
      </c>
      <c r="M39" s="18">
        <v>0</v>
      </c>
      <c r="N39" s="16">
        <v>0</v>
      </c>
      <c r="O39" s="16">
        <v>0</v>
      </c>
      <c r="P39" s="16">
        <v>0.875</v>
      </c>
      <c r="Q39" s="16">
        <v>0.375</v>
      </c>
      <c r="R39" s="16">
        <v>0.5</v>
      </c>
      <c r="S39" s="16">
        <v>0.625</v>
      </c>
      <c r="T39" s="16">
        <v>7.75</v>
      </c>
      <c r="U39" s="19">
        <f>$U$7*'snapshots adjusted data1'!W39</f>
        <v>132.63727468831442</v>
      </c>
      <c r="V39" s="19">
        <f>$V$7*'snapshots adjusted data1'!W39</f>
        <v>134.54886500667754</v>
      </c>
      <c r="W39" s="19">
        <f>$W$7*'snapshots adjusted data1'!W39</f>
        <v>141.78882518882452</v>
      </c>
      <c r="X39" s="19">
        <f>$X$7*'snapshots adjusted data1'!W39</f>
        <v>145.73242096371541</v>
      </c>
      <c r="Y39" s="19">
        <f>$Y$7*'snapshots adjusted data1'!W39</f>
        <v>165.46545173044035</v>
      </c>
      <c r="Z39" s="19">
        <f>$Z$7*'snapshots adjusted data1'!W39</f>
        <v>179.16267369666437</v>
      </c>
      <c r="AA39" s="20">
        <f>$AA$7*'snapshots adjusted data1'!W39</f>
        <v>152.65629140818029</v>
      </c>
    </row>
    <row r="40" spans="1:27" x14ac:dyDescent="0.25">
      <c r="A40">
        <v>31</v>
      </c>
      <c r="B40" s="15" t="s">
        <v>96</v>
      </c>
      <c r="C40" s="16" t="s">
        <v>66</v>
      </c>
      <c r="D40" s="17">
        <v>0</v>
      </c>
      <c r="E40" s="17">
        <v>0.25</v>
      </c>
      <c r="F40" s="16">
        <v>0</v>
      </c>
      <c r="G40" s="18">
        <v>2.625</v>
      </c>
      <c r="H40" s="18">
        <v>0.75</v>
      </c>
      <c r="I40" s="18">
        <v>0</v>
      </c>
      <c r="J40" s="18">
        <v>0</v>
      </c>
      <c r="K40" s="16">
        <v>1.75</v>
      </c>
      <c r="L40" s="16">
        <v>0</v>
      </c>
      <c r="M40" s="18">
        <v>0</v>
      </c>
      <c r="N40" s="16">
        <v>0</v>
      </c>
      <c r="O40" s="16">
        <v>0</v>
      </c>
      <c r="P40" s="16">
        <v>0.875</v>
      </c>
      <c r="Q40" s="16">
        <v>0.375</v>
      </c>
      <c r="R40" s="16">
        <v>0.5</v>
      </c>
      <c r="S40" s="16">
        <v>0.625</v>
      </c>
      <c r="T40" s="16">
        <v>7.75</v>
      </c>
      <c r="U40" s="19">
        <f>$U$7*'snapshots adjusted data1'!W40</f>
        <v>133.61197441525141</v>
      </c>
      <c r="V40" s="19">
        <f>$V$7*'snapshots adjusted data1'!W40</f>
        <v>135.53761226712805</v>
      </c>
      <c r="W40" s="19">
        <f>$W$7*'snapshots adjusted data1'!W40</f>
        <v>142.83077609982618</v>
      </c>
      <c r="X40" s="19">
        <f>$X$7*'snapshots adjusted data1'!W40</f>
        <v>146.80335182574493</v>
      </c>
      <c r="Y40" s="19">
        <f>$Y$7*'snapshots adjusted data1'!W40</f>
        <v>166.68139295810929</v>
      </c>
      <c r="Z40" s="19">
        <f>$Z$7*'snapshots adjusted data1'!W40</f>
        <v>180.47927047943006</v>
      </c>
      <c r="AA40" s="20">
        <f>$AA$7*'snapshots adjusted data1'!W40</f>
        <v>153.77810310025873</v>
      </c>
    </row>
    <row r="41" spans="1:27" x14ac:dyDescent="0.25">
      <c r="A41">
        <v>32</v>
      </c>
      <c r="B41" s="15" t="s">
        <v>97</v>
      </c>
      <c r="C41" s="16" t="s">
        <v>66</v>
      </c>
      <c r="D41" s="17">
        <v>0</v>
      </c>
      <c r="E41" s="17">
        <v>0.25</v>
      </c>
      <c r="F41" s="16">
        <v>0</v>
      </c>
      <c r="G41" s="18">
        <v>2.625</v>
      </c>
      <c r="H41" s="18">
        <v>0.75</v>
      </c>
      <c r="I41" s="18">
        <v>0</v>
      </c>
      <c r="J41" s="18">
        <v>0</v>
      </c>
      <c r="K41" s="16">
        <v>1.75</v>
      </c>
      <c r="L41" s="16">
        <v>0</v>
      </c>
      <c r="M41" s="18">
        <v>0</v>
      </c>
      <c r="N41" s="16">
        <v>0</v>
      </c>
      <c r="O41" s="16">
        <v>0</v>
      </c>
      <c r="P41" s="16">
        <v>0.875</v>
      </c>
      <c r="Q41" s="16">
        <v>0.375</v>
      </c>
      <c r="R41" s="16">
        <v>0.5</v>
      </c>
      <c r="S41" s="16">
        <v>0.625</v>
      </c>
      <c r="T41" s="16">
        <v>7.75</v>
      </c>
      <c r="U41" s="19">
        <f>$U$7*'snapshots adjusted data1'!W41</f>
        <v>134.4004156468954</v>
      </c>
      <c r="V41" s="19">
        <f>$V$7*'snapshots adjusted data1'!W41</f>
        <v>136.33741664407603</v>
      </c>
      <c r="W41" s="19">
        <f>$W$7*'snapshots adjusted data1'!W41</f>
        <v>143.67361727119322</v>
      </c>
      <c r="X41" s="19">
        <f>$X$7*'snapshots adjusted data1'!W41</f>
        <v>147.66963507640051</v>
      </c>
      <c r="Y41" s="19">
        <f>$Y$7*'snapshots adjusted data1'!W41</f>
        <v>167.66497607879271</v>
      </c>
      <c r="Z41" s="19">
        <f>$Z$7*'snapshots adjusted data1'!W41</f>
        <v>181.54427456252793</v>
      </c>
      <c r="AA41" s="20">
        <f>$AA$7*'snapshots adjusted data1'!W41</f>
        <v>154.68554420004691</v>
      </c>
    </row>
    <row r="42" spans="1:27" x14ac:dyDescent="0.25">
      <c r="A42">
        <v>33</v>
      </c>
      <c r="B42" s="15" t="s">
        <v>98</v>
      </c>
      <c r="C42" s="16" t="s">
        <v>99</v>
      </c>
      <c r="D42" s="17">
        <v>1</v>
      </c>
      <c r="E42" s="16">
        <v>0.66666666666666663</v>
      </c>
      <c r="F42" s="16">
        <v>0</v>
      </c>
      <c r="G42" s="18">
        <v>4</v>
      </c>
      <c r="H42" s="18">
        <v>1</v>
      </c>
      <c r="I42" s="18">
        <v>0</v>
      </c>
      <c r="J42" s="18">
        <v>0.66666666666666663</v>
      </c>
      <c r="K42" s="16">
        <v>0</v>
      </c>
      <c r="L42" s="16">
        <v>3.6666666666666599</v>
      </c>
      <c r="M42" s="18">
        <v>0</v>
      </c>
      <c r="N42" s="16">
        <v>0.33333333333333331</v>
      </c>
      <c r="O42" s="16">
        <v>0</v>
      </c>
      <c r="P42" s="16">
        <v>0.33333333333333331</v>
      </c>
      <c r="Q42" s="16">
        <v>0</v>
      </c>
      <c r="R42" s="16">
        <v>0</v>
      </c>
      <c r="S42" s="16">
        <v>1.6666666666666665</v>
      </c>
      <c r="T42" s="16">
        <v>13.333333333333334</v>
      </c>
      <c r="U42" s="19">
        <f>$U$7*'snapshots adjusted data1'!W42</f>
        <v>144.91027677049942</v>
      </c>
      <c r="V42" s="19">
        <f>$V$7*'snapshots adjusted data1'!W42</f>
        <v>146.99874762272972</v>
      </c>
      <c r="W42" s="19">
        <f>$W$7*'snapshots adjusted data1'!W42</f>
        <v>154.90862541739725</v>
      </c>
      <c r="X42" s="19">
        <f>$X$7*'snapshots adjusted data1'!W42</f>
        <v>159.21712434089599</v>
      </c>
      <c r="Y42" s="19">
        <f>$Y$7*'snapshots adjusted data1'!W42</f>
        <v>180.77606361076943</v>
      </c>
      <c r="Z42" s="19">
        <f>$Z$7*'snapshots adjusted data1'!W42</f>
        <v>195.74069727635666</v>
      </c>
      <c r="AA42" s="20">
        <f>$AA$7*'snapshots adjusted data1'!W42</f>
        <v>166.78166443558843</v>
      </c>
    </row>
    <row r="43" spans="1:27" x14ac:dyDescent="0.25">
      <c r="A43">
        <v>34</v>
      </c>
      <c r="B43" s="15" t="s">
        <v>100</v>
      </c>
      <c r="C43" s="16" t="s">
        <v>99</v>
      </c>
      <c r="D43" s="17">
        <v>1</v>
      </c>
      <c r="E43" s="16">
        <v>0.66666666666666663</v>
      </c>
      <c r="F43" s="16">
        <v>0</v>
      </c>
      <c r="G43" s="18">
        <v>4</v>
      </c>
      <c r="H43" s="18">
        <v>1</v>
      </c>
      <c r="I43" s="18">
        <v>0</v>
      </c>
      <c r="J43" s="18">
        <v>0.66666666666666663</v>
      </c>
      <c r="K43" s="16">
        <v>0</v>
      </c>
      <c r="L43" s="16">
        <v>3.6666666666666599</v>
      </c>
      <c r="M43" s="18">
        <v>0</v>
      </c>
      <c r="N43" s="16">
        <v>0.33333333333333331</v>
      </c>
      <c r="O43" s="16">
        <v>0</v>
      </c>
      <c r="P43" s="16">
        <v>0.33333333333333331</v>
      </c>
      <c r="Q43" s="16">
        <v>0</v>
      </c>
      <c r="R43" s="16">
        <v>0</v>
      </c>
      <c r="S43" s="16">
        <v>1.6666666666666665</v>
      </c>
      <c r="T43" s="16">
        <v>13.333333333333334</v>
      </c>
      <c r="U43" s="19">
        <f>$U$7*'snapshots adjusted data1'!W43</f>
        <v>175.79978892471956</v>
      </c>
      <c r="V43" s="19">
        <f>$V$7*'snapshots adjusted data1'!W43</f>
        <v>178.33344452996687</v>
      </c>
      <c r="W43" s="19">
        <f>$W$7*'snapshots adjusted data1'!W43</f>
        <v>187.92941575928941</v>
      </c>
      <c r="X43" s="19">
        <f>$X$7*'snapshots adjusted data1'!W43</f>
        <v>193.15632732287048</v>
      </c>
      <c r="Y43" s="19">
        <f>$Y$7*'snapshots adjusted data1'!W43</f>
        <v>219.31083518491172</v>
      </c>
      <c r="Z43" s="19">
        <f>$Z$7*'snapshots adjusted data1'!W43</f>
        <v>237.46537534849489</v>
      </c>
      <c r="AA43" s="20">
        <f>$AA$7*'snapshots adjusted data1'!W43</f>
        <v>202.3333476253411</v>
      </c>
    </row>
    <row r="44" spans="1:27" x14ac:dyDescent="0.25">
      <c r="A44">
        <v>35</v>
      </c>
      <c r="B44" s="15" t="s">
        <v>101</v>
      </c>
      <c r="C44" s="16" t="s">
        <v>99</v>
      </c>
      <c r="D44" s="17">
        <v>1</v>
      </c>
      <c r="E44" s="16">
        <v>0.66666666666666663</v>
      </c>
      <c r="F44" s="16">
        <v>0</v>
      </c>
      <c r="G44" s="18">
        <v>4</v>
      </c>
      <c r="H44" s="18">
        <v>1</v>
      </c>
      <c r="I44" s="18">
        <v>0</v>
      </c>
      <c r="J44" s="18">
        <v>0.66666666666666663</v>
      </c>
      <c r="K44" s="16">
        <v>0</v>
      </c>
      <c r="L44" s="16">
        <v>3.6666666666666599</v>
      </c>
      <c r="M44" s="18">
        <v>0</v>
      </c>
      <c r="N44" s="16">
        <v>0.33333333333333331</v>
      </c>
      <c r="O44" s="16">
        <v>0</v>
      </c>
      <c r="P44" s="16">
        <v>0.33333333333333331</v>
      </c>
      <c r="Q44" s="16">
        <v>0</v>
      </c>
      <c r="R44" s="16">
        <v>0</v>
      </c>
      <c r="S44" s="16">
        <v>1.6666666666666665</v>
      </c>
      <c r="T44" s="16">
        <v>13.333333333333334</v>
      </c>
      <c r="U44" s="19">
        <f>$U$7*'snapshots adjusted data1'!W44</f>
        <v>174.44068562515855</v>
      </c>
      <c r="V44" s="19">
        <f>$V$7*'snapshots adjusted data1'!W44</f>
        <v>176.95475360908901</v>
      </c>
      <c r="W44" s="19">
        <f>$W$7*'snapshots adjusted data1'!W44</f>
        <v>186.47653865058936</v>
      </c>
      <c r="X44" s="19">
        <f>$X$7*'snapshots adjusted data1'!W44</f>
        <v>191.663041105627</v>
      </c>
      <c r="Y44" s="19">
        <f>$Y$7*'snapshots adjusted data1'!W44</f>
        <v>217.6153491917122</v>
      </c>
      <c r="Z44" s="19">
        <f>$Z$7*'snapshots adjusted data1'!W44</f>
        <v>235.62953710806426</v>
      </c>
      <c r="AA44" s="20">
        <f>$AA$7*'snapshots adjusted data1'!W44</f>
        <v>200.76911411828846</v>
      </c>
    </row>
    <row r="45" spans="1:27" x14ac:dyDescent="0.25">
      <c r="A45">
        <v>36</v>
      </c>
      <c r="B45" s="15" t="s">
        <v>102</v>
      </c>
      <c r="C45" s="16" t="s">
        <v>99</v>
      </c>
      <c r="D45" s="17">
        <v>1</v>
      </c>
      <c r="E45" s="16">
        <v>0.66666666666666663</v>
      </c>
      <c r="F45" s="16">
        <v>0</v>
      </c>
      <c r="G45" s="18">
        <v>4</v>
      </c>
      <c r="H45" s="18">
        <v>1</v>
      </c>
      <c r="I45" s="18">
        <v>0</v>
      </c>
      <c r="J45" s="18">
        <v>0.66666666666666663</v>
      </c>
      <c r="K45" s="16">
        <v>0</v>
      </c>
      <c r="L45" s="16">
        <v>3.6666666666666599</v>
      </c>
      <c r="M45" s="18">
        <v>0</v>
      </c>
      <c r="N45" s="16">
        <v>0.33333333333333331</v>
      </c>
      <c r="O45" s="16">
        <v>0</v>
      </c>
      <c r="P45" s="16">
        <v>0.33333333333333331</v>
      </c>
      <c r="Q45" s="16">
        <v>0</v>
      </c>
      <c r="R45" s="16">
        <v>0</v>
      </c>
      <c r="S45" s="16">
        <v>1.6666666666666665</v>
      </c>
      <c r="T45" s="16">
        <v>13.333333333333334</v>
      </c>
      <c r="U45" s="19">
        <f>$U$7*'snapshots adjusted data1'!W45</f>
        <v>205.34813378262965</v>
      </c>
      <c r="V45" s="19">
        <f>$V$7*'snapshots adjusted data1'!W45</f>
        <v>208.30764501621951</v>
      </c>
      <c r="W45" s="19">
        <f>$W$7*'snapshots adjusted data1'!W45</f>
        <v>219.5165025229654</v>
      </c>
      <c r="X45" s="19">
        <f>$X$7*'snapshots adjusted data1'!W45</f>
        <v>225.62195089462327</v>
      </c>
      <c r="Y45" s="19">
        <f>$Y$7*'snapshots adjusted data1'!W45</f>
        <v>256.17249599097227</v>
      </c>
      <c r="Z45" s="19">
        <f>$Z$7*'snapshots adjusted data1'!W45</f>
        <v>277.3784426253564</v>
      </c>
      <c r="AA45" s="20">
        <f>$AA$7*'snapshots adjusted data1'!W45</f>
        <v>236.34144040211413</v>
      </c>
    </row>
    <row r="46" spans="1:27" x14ac:dyDescent="0.25">
      <c r="A46">
        <v>37</v>
      </c>
      <c r="B46" s="15" t="s">
        <v>103</v>
      </c>
      <c r="C46" s="16" t="s">
        <v>99</v>
      </c>
      <c r="D46" s="17">
        <v>1</v>
      </c>
      <c r="E46" s="16">
        <v>0.66666666666666663</v>
      </c>
      <c r="F46" s="16">
        <v>0</v>
      </c>
      <c r="G46" s="18">
        <v>4</v>
      </c>
      <c r="H46" s="18">
        <v>1</v>
      </c>
      <c r="I46" s="18">
        <v>0</v>
      </c>
      <c r="J46" s="18">
        <v>0.66666666666666663</v>
      </c>
      <c r="K46" s="16">
        <v>0</v>
      </c>
      <c r="L46" s="16">
        <v>3.6666666666666599</v>
      </c>
      <c r="M46" s="18">
        <v>0</v>
      </c>
      <c r="N46" s="16">
        <v>0.33333333333333331</v>
      </c>
      <c r="O46" s="16">
        <v>0</v>
      </c>
      <c r="P46" s="16">
        <v>0.33333333333333331</v>
      </c>
      <c r="Q46" s="16">
        <v>0</v>
      </c>
      <c r="R46" s="16">
        <v>0</v>
      </c>
      <c r="S46" s="16">
        <v>1.6666666666666665</v>
      </c>
      <c r="T46" s="16">
        <v>13.333333333333334</v>
      </c>
      <c r="U46" s="19">
        <f>$U$7*'snapshots adjusted data1'!W46</f>
        <v>227.17624973846867</v>
      </c>
      <c r="V46" s="19">
        <f>$V$7*'snapshots adjusted data1'!W46</f>
        <v>230.45035138585698</v>
      </c>
      <c r="W46" s="19">
        <f>$W$7*'snapshots adjusted data1'!W46</f>
        <v>242.85068912124092</v>
      </c>
      <c r="X46" s="19">
        <f>$X$7*'snapshots adjusted data1'!W46</f>
        <v>249.60513503947502</v>
      </c>
      <c r="Y46" s="19">
        <f>$Y$7*'snapshots adjusted data1'!W46</f>
        <v>283.40314495857763</v>
      </c>
      <c r="Z46" s="19">
        <f>$Z$7*'snapshots adjusted data1'!W46</f>
        <v>306.86324337687165</v>
      </c>
      <c r="AA46" s="20">
        <f>$AA$7*'snapshots adjusted data1'!W46</f>
        <v>261.46408588828297</v>
      </c>
    </row>
    <row r="47" spans="1:27" x14ac:dyDescent="0.25">
      <c r="A47">
        <v>38</v>
      </c>
      <c r="B47" s="15" t="s">
        <v>104</v>
      </c>
      <c r="C47" s="16" t="s">
        <v>99</v>
      </c>
      <c r="D47" s="17">
        <v>1</v>
      </c>
      <c r="E47" s="16">
        <v>0.66666666666666663</v>
      </c>
      <c r="F47" s="16">
        <v>0</v>
      </c>
      <c r="G47" s="18">
        <v>4</v>
      </c>
      <c r="H47" s="18">
        <v>1</v>
      </c>
      <c r="I47" s="18">
        <v>0</v>
      </c>
      <c r="J47" s="18">
        <v>0.66666666666666663</v>
      </c>
      <c r="K47" s="16">
        <v>0</v>
      </c>
      <c r="L47" s="16">
        <v>3.6666666666666599</v>
      </c>
      <c r="M47" s="18">
        <v>0</v>
      </c>
      <c r="N47" s="16">
        <v>0.33333333333333331</v>
      </c>
      <c r="O47" s="16">
        <v>0</v>
      </c>
      <c r="P47" s="16">
        <v>0.33333333333333331</v>
      </c>
      <c r="Q47" s="16">
        <v>0</v>
      </c>
      <c r="R47" s="16">
        <v>0</v>
      </c>
      <c r="S47" s="16">
        <v>1.6666666666666665</v>
      </c>
      <c r="T47" s="16">
        <v>13.333333333333334</v>
      </c>
      <c r="U47" s="19">
        <f>$U$7*'snapshots adjusted data1'!W47</f>
        <v>207.19341951349367</v>
      </c>
      <c r="V47" s="19">
        <f>$V$7*'snapshots adjusted data1'!W47</f>
        <v>210.1795253099319</v>
      </c>
      <c r="W47" s="19">
        <f>$W$7*'snapshots adjusted data1'!W47</f>
        <v>221.48910710589087</v>
      </c>
      <c r="X47" s="19">
        <f>$X$7*'snapshots adjusted data1'!W47</f>
        <v>227.64941985129886</v>
      </c>
      <c r="Y47" s="19">
        <f>$Y$7*'snapshots adjusted data1'!W47</f>
        <v>258.47449622240532</v>
      </c>
      <c r="Z47" s="19">
        <f>$Z$7*'snapshots adjusted data1'!W47</f>
        <v>279.87100232286826</v>
      </c>
      <c r="AA47" s="20">
        <f>$AA$7*'snapshots adjusted data1'!W47</f>
        <v>238.46523612186255</v>
      </c>
    </row>
    <row r="48" spans="1:27" x14ac:dyDescent="0.25">
      <c r="A48">
        <v>39</v>
      </c>
      <c r="B48" s="15" t="s">
        <v>105</v>
      </c>
      <c r="C48" s="16" t="s">
        <v>99</v>
      </c>
      <c r="D48" s="17">
        <v>1</v>
      </c>
      <c r="E48" s="16">
        <v>0.66666666666666663</v>
      </c>
      <c r="F48" s="16">
        <v>0</v>
      </c>
      <c r="G48" s="18">
        <v>4</v>
      </c>
      <c r="H48" s="18">
        <v>1</v>
      </c>
      <c r="I48" s="18">
        <v>0</v>
      </c>
      <c r="J48" s="18">
        <v>0.66666666666666663</v>
      </c>
      <c r="K48" s="16">
        <v>0</v>
      </c>
      <c r="L48" s="16">
        <v>3.6666666666666599</v>
      </c>
      <c r="M48" s="18">
        <v>0</v>
      </c>
      <c r="N48" s="16">
        <v>0.33333333333333331</v>
      </c>
      <c r="O48" s="16">
        <v>0</v>
      </c>
      <c r="P48" s="16">
        <v>0.33333333333333331</v>
      </c>
      <c r="Q48" s="16">
        <v>0</v>
      </c>
      <c r="R48" s="16">
        <v>0</v>
      </c>
      <c r="S48" s="16">
        <v>1.6666666666666665</v>
      </c>
      <c r="T48" s="16">
        <v>13.333333333333334</v>
      </c>
      <c r="U48" s="19">
        <f>$U$7*'snapshots adjusted data1'!W48</f>
        <v>191.87564821679359</v>
      </c>
      <c r="V48" s="19">
        <f>$V$7*'snapshots adjusted data1'!W48</f>
        <v>194.64099176236019</v>
      </c>
      <c r="W48" s="19">
        <f>$W$7*'snapshots adjusted data1'!W48</f>
        <v>205.11445826171081</v>
      </c>
      <c r="X48" s="19">
        <f>$X$7*'snapshots adjusted data1'!W48</f>
        <v>210.81934022185607</v>
      </c>
      <c r="Y48" s="19">
        <f>$Y$7*'snapshots adjusted data1'!W48</f>
        <v>239.36552438120881</v>
      </c>
      <c r="Z48" s="19">
        <f>$Z$7*'snapshots adjusted data1'!W48</f>
        <v>259.18019073133161</v>
      </c>
      <c r="AA48" s="20">
        <f>$AA$7*'snapshots adjusted data1'!W48</f>
        <v>220.83554519005</v>
      </c>
    </row>
    <row r="49" spans="1:27" x14ac:dyDescent="0.25">
      <c r="A49">
        <v>40</v>
      </c>
      <c r="B49" s="15" t="s">
        <v>106</v>
      </c>
      <c r="C49" s="16" t="s">
        <v>99</v>
      </c>
      <c r="D49" s="17">
        <v>1</v>
      </c>
      <c r="E49" s="16">
        <v>0.66666666666666663</v>
      </c>
      <c r="F49" s="16">
        <v>0</v>
      </c>
      <c r="G49" s="18">
        <v>4</v>
      </c>
      <c r="H49" s="18">
        <v>1</v>
      </c>
      <c r="I49" s="18">
        <v>0</v>
      </c>
      <c r="J49" s="18">
        <v>0.66666666666666663</v>
      </c>
      <c r="K49" s="16">
        <v>0</v>
      </c>
      <c r="L49" s="16">
        <v>3.6666666666666599</v>
      </c>
      <c r="M49" s="18">
        <v>0</v>
      </c>
      <c r="N49" s="16">
        <v>0.33333333333333331</v>
      </c>
      <c r="O49" s="16">
        <v>0</v>
      </c>
      <c r="P49" s="16">
        <v>0.33333333333333331</v>
      </c>
      <c r="Q49" s="16">
        <v>0</v>
      </c>
      <c r="R49" s="16">
        <v>0</v>
      </c>
      <c r="S49" s="16">
        <v>1.6666666666666665</v>
      </c>
      <c r="T49" s="16">
        <v>13.333333333333334</v>
      </c>
      <c r="U49" s="19">
        <f>$U$7*'snapshots adjusted data1'!W49</f>
        <v>197.76555574574058</v>
      </c>
      <c r="V49" s="19">
        <f>$V$7*'snapshots adjusted data1'!W49</f>
        <v>200.61578561179925</v>
      </c>
      <c r="W49" s="19">
        <f>$W$7*'snapshots adjusted data1'!W49</f>
        <v>211.41075069506087</v>
      </c>
      <c r="X49" s="19">
        <f>$X$7*'snapshots adjusted data1'!W49</f>
        <v>217.29075246598507</v>
      </c>
      <c r="Y49" s="19">
        <f>$Y$7*'snapshots adjusted data1'!W49</f>
        <v>246.7132040754569</v>
      </c>
      <c r="Z49" s="19">
        <f>$Z$7*'snapshots adjusted data1'!W49</f>
        <v>267.13611098973558</v>
      </c>
      <c r="AA49" s="20">
        <f>$AA$7*'snapshots adjusted data1'!W49</f>
        <v>227.61441969737868</v>
      </c>
    </row>
    <row r="50" spans="1:27" x14ac:dyDescent="0.25">
      <c r="A50">
        <v>41</v>
      </c>
      <c r="B50" s="15" t="s">
        <v>107</v>
      </c>
      <c r="C50" s="16" t="s">
        <v>99</v>
      </c>
      <c r="D50" s="17">
        <v>1</v>
      </c>
      <c r="E50" s="16">
        <v>0.66666666666666663</v>
      </c>
      <c r="F50" s="16">
        <v>0</v>
      </c>
      <c r="G50" s="18">
        <v>4</v>
      </c>
      <c r="H50" s="18">
        <v>1</v>
      </c>
      <c r="I50" s="18">
        <v>0</v>
      </c>
      <c r="J50" s="18">
        <v>0.66666666666666663</v>
      </c>
      <c r="K50" s="16">
        <v>0</v>
      </c>
      <c r="L50" s="16">
        <v>3.6666666666666599</v>
      </c>
      <c r="M50" s="18">
        <v>0</v>
      </c>
      <c r="N50" s="16">
        <v>0.33333333333333331</v>
      </c>
      <c r="O50" s="16">
        <v>0</v>
      </c>
      <c r="P50" s="16">
        <v>0.33333333333333331</v>
      </c>
      <c r="Q50" s="16">
        <v>0</v>
      </c>
      <c r="R50" s="16">
        <v>0</v>
      </c>
      <c r="S50" s="16">
        <v>1.6666666666666665</v>
      </c>
      <c r="T50" s="16">
        <v>13.333333333333334</v>
      </c>
      <c r="U50" s="19">
        <f>$U$7*'snapshots adjusted data1'!W50</f>
        <v>169.15614473846452</v>
      </c>
      <c r="V50" s="19">
        <f>$V$7*'snapshots adjusted data1'!W50</f>
        <v>171.59405104597531</v>
      </c>
      <c r="W50" s="19">
        <f>$W$7*'snapshots adjusted data1'!W50</f>
        <v>180.82738123426415</v>
      </c>
      <c r="X50" s="19">
        <f>$X$7*'snapshots adjusted data1'!W50</f>
        <v>185.85676275054624</v>
      </c>
      <c r="Y50" s="19">
        <f>$Y$7*'snapshots adjusted data1'!W50</f>
        <v>211.02286644461421</v>
      </c>
      <c r="Z50" s="19">
        <f>$Z$7*'snapshots adjusted data1'!W50</f>
        <v>228.49132896299855</v>
      </c>
      <c r="AA50" s="20">
        <f>$AA$7*'snapshots adjusted data1'!W50</f>
        <v>194.68697457302625</v>
      </c>
    </row>
    <row r="51" spans="1:27" x14ac:dyDescent="0.25">
      <c r="A51">
        <v>42</v>
      </c>
      <c r="B51" s="15" t="s">
        <v>108</v>
      </c>
      <c r="C51" s="16" t="s">
        <v>99</v>
      </c>
      <c r="D51" s="17">
        <v>1</v>
      </c>
      <c r="E51" s="16">
        <v>0.66666666666666663</v>
      </c>
      <c r="F51" s="16">
        <v>0</v>
      </c>
      <c r="G51" s="18">
        <v>4</v>
      </c>
      <c r="H51" s="18">
        <v>1</v>
      </c>
      <c r="I51" s="18">
        <v>0</v>
      </c>
      <c r="J51" s="18">
        <v>0.66666666666666663</v>
      </c>
      <c r="K51" s="16">
        <v>0</v>
      </c>
      <c r="L51" s="16">
        <v>3.6666666666666599</v>
      </c>
      <c r="M51" s="18">
        <v>0</v>
      </c>
      <c r="N51" s="16">
        <v>0.33333333333333331</v>
      </c>
      <c r="O51" s="16">
        <v>0</v>
      </c>
      <c r="P51" s="16">
        <v>0.33333333333333331</v>
      </c>
      <c r="Q51" s="16">
        <v>0</v>
      </c>
      <c r="R51" s="16">
        <v>0</v>
      </c>
      <c r="S51" s="16">
        <v>1.6666666666666665</v>
      </c>
      <c r="T51" s="16">
        <v>13.333333333333334</v>
      </c>
      <c r="U51" s="19">
        <f>$U$7*'snapshots adjusted data1'!W51</f>
        <v>151.37551609601945</v>
      </c>
      <c r="V51" s="19">
        <f>$V$7*'snapshots adjusted data1'!W51</f>
        <v>153.55716504565569</v>
      </c>
      <c r="W51" s="19">
        <f>$W$7*'snapshots adjusted data1'!W51</f>
        <v>161.81994571317557</v>
      </c>
      <c r="X51" s="19">
        <f>$X$7*'snapshots adjusted data1'!W51</f>
        <v>166.32067031793693</v>
      </c>
      <c r="Y51" s="19">
        <f>$Y$7*'snapshots adjusted data1'!W51</f>
        <v>188.84147167992984</v>
      </c>
      <c r="Z51" s="19">
        <f>$Z$7*'snapshots adjusted data1'!W51</f>
        <v>204.47375942929182</v>
      </c>
      <c r="AA51" s="20">
        <f>$AA$7*'snapshots adjusted data1'!W51</f>
        <v>174.22270588354849</v>
      </c>
    </row>
    <row r="52" spans="1:27" x14ac:dyDescent="0.25">
      <c r="A52">
        <v>43</v>
      </c>
      <c r="B52" s="15" t="s">
        <v>109</v>
      </c>
      <c r="C52" s="16" t="s">
        <v>99</v>
      </c>
      <c r="D52" s="17">
        <v>1</v>
      </c>
      <c r="E52" s="16">
        <v>0.66666666666666663</v>
      </c>
      <c r="F52" s="16">
        <v>0</v>
      </c>
      <c r="G52" s="18">
        <v>4</v>
      </c>
      <c r="H52" s="18">
        <v>1</v>
      </c>
      <c r="I52" s="18">
        <v>0</v>
      </c>
      <c r="J52" s="18">
        <v>0.66666666666666663</v>
      </c>
      <c r="K52" s="16">
        <v>0</v>
      </c>
      <c r="L52" s="16">
        <v>3.6666666666666599</v>
      </c>
      <c r="M52" s="18">
        <v>0</v>
      </c>
      <c r="N52" s="16">
        <v>0.33333333333333331</v>
      </c>
      <c r="O52" s="16">
        <v>0</v>
      </c>
      <c r="P52" s="16">
        <v>0.33333333333333331</v>
      </c>
      <c r="Q52" s="16">
        <v>0</v>
      </c>
      <c r="R52" s="16">
        <v>0</v>
      </c>
      <c r="S52" s="16">
        <v>1.6666666666666665</v>
      </c>
      <c r="T52" s="16">
        <v>13.333333333333334</v>
      </c>
      <c r="U52" s="19">
        <f>$U$7*'snapshots adjusted data1'!W52</f>
        <v>149.72200763067946</v>
      </c>
      <c r="V52" s="19">
        <f>$V$7*'snapshots adjusted data1'!W52</f>
        <v>151.87982594310526</v>
      </c>
      <c r="W52" s="19">
        <f>$W$7*'snapshots adjusted data1'!W52</f>
        <v>160.05235041772588</v>
      </c>
      <c r="X52" s="19">
        <f>$X$7*'snapshots adjusted data1'!W52</f>
        <v>164.50391260556498</v>
      </c>
      <c r="Y52" s="19">
        <f>$Y$7*'snapshots adjusted data1'!W52</f>
        <v>186.77871424013384</v>
      </c>
      <c r="Z52" s="19">
        <f>$Z$7*'snapshots adjusted data1'!W52</f>
        <v>202.24024702995661</v>
      </c>
      <c r="AA52" s="20">
        <f>$AA$7*'snapshots adjusted data1'!W52</f>
        <v>172.3196324773435</v>
      </c>
    </row>
    <row r="53" spans="1:27" x14ac:dyDescent="0.25">
      <c r="A53">
        <v>44</v>
      </c>
      <c r="B53" s="15" t="s">
        <v>110</v>
      </c>
      <c r="C53" s="16" t="s">
        <v>99</v>
      </c>
      <c r="D53" s="17">
        <v>1</v>
      </c>
      <c r="E53" s="16">
        <v>0.66666666666666663</v>
      </c>
      <c r="F53" s="16">
        <v>0</v>
      </c>
      <c r="G53" s="18">
        <v>4</v>
      </c>
      <c r="H53" s="18">
        <v>1</v>
      </c>
      <c r="I53" s="18">
        <v>0</v>
      </c>
      <c r="J53" s="18">
        <v>0.66666666666666663</v>
      </c>
      <c r="K53" s="16">
        <v>0</v>
      </c>
      <c r="L53" s="16">
        <v>3.6666666666666599</v>
      </c>
      <c r="M53" s="18">
        <v>0</v>
      </c>
      <c r="N53" s="16">
        <v>0.33333333333333331</v>
      </c>
      <c r="O53" s="16">
        <v>0</v>
      </c>
      <c r="P53" s="16">
        <v>0.33333333333333331</v>
      </c>
      <c r="Q53" s="16">
        <v>0</v>
      </c>
      <c r="R53" s="16">
        <v>0</v>
      </c>
      <c r="S53" s="16">
        <v>1.6666666666666665</v>
      </c>
      <c r="T53" s="16">
        <v>13.333333333333334</v>
      </c>
      <c r="U53" s="19">
        <f>$U$7*'snapshots adjusted data1'!W53</f>
        <v>133.69125367222242</v>
      </c>
      <c r="V53" s="19">
        <f>$V$7*'snapshots adjusted data1'!W53</f>
        <v>135.61803410984976</v>
      </c>
      <c r="W53" s="19">
        <f>$W$7*'snapshots adjusted data1'!W53</f>
        <v>142.91552537361952</v>
      </c>
      <c r="X53" s="19">
        <f>$X$7*'snapshots adjusted data1'!W53</f>
        <v>146.89045824494522</v>
      </c>
      <c r="Y53" s="19">
        <f>$Y$7*'snapshots adjusted data1'!W53</f>
        <v>166.78029410108272</v>
      </c>
      <c r="Z53" s="19">
        <f>$Z$7*'snapshots adjusted data1'!W53</f>
        <v>180.58635865416062</v>
      </c>
      <c r="AA53" s="20">
        <f>$AA$7*'snapshots adjusted data1'!W53</f>
        <v>153.86934801902856</v>
      </c>
    </row>
    <row r="54" spans="1:27" x14ac:dyDescent="0.25">
      <c r="A54">
        <v>45</v>
      </c>
      <c r="B54" s="15" t="s">
        <v>111</v>
      </c>
      <c r="C54" s="16" t="s">
        <v>112</v>
      </c>
      <c r="D54" s="16">
        <v>1.6666666666666665</v>
      </c>
      <c r="E54" s="16">
        <v>0</v>
      </c>
      <c r="F54" s="16">
        <v>0</v>
      </c>
      <c r="G54" s="18">
        <v>4</v>
      </c>
      <c r="H54" s="18">
        <v>1</v>
      </c>
      <c r="I54" s="18">
        <v>0</v>
      </c>
      <c r="J54" s="18">
        <v>0</v>
      </c>
      <c r="K54" s="16">
        <v>0</v>
      </c>
      <c r="L54" s="16">
        <v>2.3333333333333299</v>
      </c>
      <c r="M54" s="18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0.66666666666666663</v>
      </c>
      <c r="S54" s="16">
        <v>1</v>
      </c>
      <c r="T54" s="16">
        <v>10.666666666666666</v>
      </c>
      <c r="U54" s="19">
        <f>$U$7*'snapshots adjusted data1'!W54</f>
        <v>127.1821825754454</v>
      </c>
      <c r="V54" s="19">
        <f>$V$7*'snapshots adjusted data1'!W54</f>
        <v>129.01515320493718</v>
      </c>
      <c r="W54" s="19">
        <f>$W$7*'snapshots adjusted data1'!W54</f>
        <v>135.95734905364228</v>
      </c>
      <c r="X54" s="19">
        <f>$X$7*'snapshots adjusted data1'!W54</f>
        <v>139.73875302944421</v>
      </c>
      <c r="Y54" s="19">
        <f>$Y$7*'snapshots adjusted data1'!W54</f>
        <v>158.6602057480562</v>
      </c>
      <c r="Z54" s="19">
        <f>$Z$7*'snapshots adjusted data1'!W54</f>
        <v>171.79408978614691</v>
      </c>
      <c r="AA54" s="20">
        <f>$AA$7*'snapshots adjusted data1'!W54</f>
        <v>146.37785924650103</v>
      </c>
    </row>
    <row r="55" spans="1:27" x14ac:dyDescent="0.25">
      <c r="A55">
        <v>46</v>
      </c>
      <c r="B55" s="15" t="s">
        <v>113</v>
      </c>
      <c r="C55" s="16" t="s">
        <v>112</v>
      </c>
      <c r="D55" s="16">
        <v>1.6666666666666665</v>
      </c>
      <c r="E55" s="16">
        <v>0</v>
      </c>
      <c r="F55" s="16">
        <v>0</v>
      </c>
      <c r="G55" s="18">
        <v>4</v>
      </c>
      <c r="H55" s="18">
        <v>1</v>
      </c>
      <c r="I55" s="18">
        <v>0</v>
      </c>
      <c r="J55" s="18">
        <v>0</v>
      </c>
      <c r="K55" s="16">
        <v>0</v>
      </c>
      <c r="L55" s="16">
        <v>2.3333333333333299</v>
      </c>
      <c r="M55" s="18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0.66666666666666663</v>
      </c>
      <c r="S55" s="16">
        <v>1</v>
      </c>
      <c r="T55" s="16">
        <v>10.666666666666666</v>
      </c>
      <c r="U55" s="19">
        <f>$U$7*'snapshots adjusted data1'!W55</f>
        <v>130.30708008850539</v>
      </c>
      <c r="V55" s="19">
        <f>$V$7*'snapshots adjusted data1'!W55</f>
        <v>132.1850872572798</v>
      </c>
      <c r="W55" s="19">
        <f>$W$7*'snapshots adjusted data1'!W55</f>
        <v>139.29785456578765</v>
      </c>
      <c r="X55" s="19">
        <f>$X$7*'snapshots adjusted data1'!W55</f>
        <v>143.17216856751128</v>
      </c>
      <c r="Y55" s="19">
        <f>$Y$7*'snapshots adjusted data1'!W55</f>
        <v>162.55852603415113</v>
      </c>
      <c r="Z55" s="19">
        <f>$Z$7*'snapshots adjusted data1'!W55</f>
        <v>176.01511283403084</v>
      </c>
      <c r="AA55" s="20">
        <f>$AA$7*'snapshots adjusted data1'!W55</f>
        <v>149.97439925756035</v>
      </c>
    </row>
    <row r="56" spans="1:27" x14ac:dyDescent="0.25">
      <c r="A56">
        <v>47</v>
      </c>
      <c r="B56" s="15" t="s">
        <v>114</v>
      </c>
      <c r="C56" s="16" t="s">
        <v>112</v>
      </c>
      <c r="D56" s="16">
        <v>1.6666666666666665</v>
      </c>
      <c r="E56" s="16">
        <v>0</v>
      </c>
      <c r="F56" s="16">
        <v>0</v>
      </c>
      <c r="G56" s="18">
        <v>4</v>
      </c>
      <c r="H56" s="18">
        <v>1</v>
      </c>
      <c r="I56" s="18">
        <v>0</v>
      </c>
      <c r="J56" s="18">
        <v>0</v>
      </c>
      <c r="K56" s="16">
        <v>0</v>
      </c>
      <c r="L56" s="16">
        <v>2.3333333333333299</v>
      </c>
      <c r="M56" s="18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0.66666666666666663</v>
      </c>
      <c r="S56" s="16">
        <v>1</v>
      </c>
      <c r="T56" s="16">
        <v>10.666666666666666</v>
      </c>
      <c r="U56" s="19">
        <f>$U$7*'snapshots adjusted data1'!W56</f>
        <v>127.8822173531974</v>
      </c>
      <c r="V56" s="19">
        <f>$V$7*'snapshots adjusted data1'!W56</f>
        <v>129.72527699957237</v>
      </c>
      <c r="W56" s="19">
        <f>$W$7*'snapshots adjusted data1'!W56</f>
        <v>136.70568400670899</v>
      </c>
      <c r="X56" s="19">
        <f>$X$7*'snapshots adjusted data1'!W56</f>
        <v>140.50790154489982</v>
      </c>
      <c r="Y56" s="19">
        <f>$Y$7*'snapshots adjusted data1'!W56</f>
        <v>159.53350151653416</v>
      </c>
      <c r="Z56" s="19">
        <f>$Z$7*'snapshots adjusted data1'!W56</f>
        <v>172.73967693544131</v>
      </c>
      <c r="AA56" s="20">
        <f>$AA$7*'snapshots adjusted data1'!W56</f>
        <v>147.18355065775398</v>
      </c>
    </row>
    <row r="57" spans="1:27" x14ac:dyDescent="0.25">
      <c r="A57">
        <v>48</v>
      </c>
      <c r="B57" s="15" t="s">
        <v>115</v>
      </c>
      <c r="C57" s="16" t="s">
        <v>112</v>
      </c>
      <c r="D57" s="16">
        <v>1.6666666666666665</v>
      </c>
      <c r="E57" s="16">
        <v>0</v>
      </c>
      <c r="F57" s="16">
        <v>0</v>
      </c>
      <c r="G57" s="18">
        <v>4</v>
      </c>
      <c r="H57" s="18">
        <v>1</v>
      </c>
      <c r="I57" s="18">
        <v>0</v>
      </c>
      <c r="J57" s="18">
        <v>0</v>
      </c>
      <c r="K57" s="16">
        <v>0</v>
      </c>
      <c r="L57" s="16">
        <v>2.3333333333333299</v>
      </c>
      <c r="M57" s="18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0.66666666666666663</v>
      </c>
      <c r="S57" s="16">
        <v>1</v>
      </c>
      <c r="T57" s="16">
        <v>10.666666666666666</v>
      </c>
      <c r="U57" s="19">
        <f>$U$7*'snapshots adjusted data1'!W57</f>
        <v>113.57247066521336</v>
      </c>
      <c r="V57" s="19">
        <f>$V$7*'snapshots adjusted data1'!W57</f>
        <v>115.2092958779326</v>
      </c>
      <c r="W57" s="19">
        <f>$W$7*'snapshots adjusted data1'!W57</f>
        <v>121.40861026626303</v>
      </c>
      <c r="X57" s="19">
        <f>$X$7*'snapshots adjusted data1'!W57</f>
        <v>124.78536779171536</v>
      </c>
      <c r="Y57" s="19">
        <f>$Y$7*'snapshots adjusted data1'!W57</f>
        <v>141.6820438064787</v>
      </c>
      <c r="Z57" s="19">
        <f>$Z$7*'snapshots adjusted data1'!W57</f>
        <v>153.41047643304978</v>
      </c>
      <c r="AA57" s="20">
        <f>$AA$7*'snapshots adjusted data1'!W57</f>
        <v>130.71402604250952</v>
      </c>
    </row>
    <row r="58" spans="1:27" x14ac:dyDescent="0.25">
      <c r="A58">
        <v>49</v>
      </c>
      <c r="B58" s="15" t="s">
        <v>116</v>
      </c>
      <c r="C58" s="16" t="s">
        <v>112</v>
      </c>
      <c r="D58" s="16">
        <v>1.6666666666666665</v>
      </c>
      <c r="E58" s="16">
        <v>0</v>
      </c>
      <c r="F58" s="16">
        <v>0</v>
      </c>
      <c r="G58" s="18">
        <v>4</v>
      </c>
      <c r="H58" s="18">
        <v>1</v>
      </c>
      <c r="I58" s="18">
        <v>0</v>
      </c>
      <c r="J58" s="18">
        <v>0</v>
      </c>
      <c r="K58" s="16">
        <v>0</v>
      </c>
      <c r="L58" s="16">
        <v>2.3333333333333299</v>
      </c>
      <c r="M58" s="18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0.66666666666666663</v>
      </c>
      <c r="S58" s="16">
        <v>1</v>
      </c>
      <c r="T58" s="16">
        <v>10.666666666666666</v>
      </c>
      <c r="U58" s="19">
        <f>$U$7*'snapshots adjusted data1'!W58</f>
        <v>115.24274770164035</v>
      </c>
      <c r="V58" s="19">
        <f>$V$7*'snapshots adjusted data1'!W58</f>
        <v>116.90364522298719</v>
      </c>
      <c r="W58" s="19">
        <f>$W$7*'snapshots adjusted data1'!W58</f>
        <v>123.19413111092284</v>
      </c>
      <c r="X58" s="19">
        <f>$X$7*'snapshots adjusted data1'!W58</f>
        <v>126.62054961952813</v>
      </c>
      <c r="Y58" s="19">
        <f>$Y$7*'snapshots adjusted data1'!W58</f>
        <v>143.76572009579351</v>
      </c>
      <c r="Z58" s="19">
        <f>$Z$7*'snapshots adjusted data1'!W58</f>
        <v>155.66663934323935</v>
      </c>
      <c r="AA58" s="20">
        <f>$AA$7*'snapshots adjusted data1'!W58</f>
        <v>132.6363989094458</v>
      </c>
    </row>
    <row r="59" spans="1:27" x14ac:dyDescent="0.25">
      <c r="A59">
        <v>50</v>
      </c>
      <c r="B59" s="15" t="s">
        <v>117</v>
      </c>
      <c r="C59" s="16" t="s">
        <v>112</v>
      </c>
      <c r="D59" s="16">
        <v>1.6666666666666665</v>
      </c>
      <c r="E59" s="16">
        <v>0</v>
      </c>
      <c r="F59" s="16">
        <v>0</v>
      </c>
      <c r="G59" s="18">
        <v>4</v>
      </c>
      <c r="H59" s="18">
        <v>1</v>
      </c>
      <c r="I59" s="18">
        <v>0</v>
      </c>
      <c r="J59" s="18">
        <v>0</v>
      </c>
      <c r="K59" s="16">
        <v>0</v>
      </c>
      <c r="L59" s="16">
        <v>2.3333333333333299</v>
      </c>
      <c r="M59" s="18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0.66666666666666663</v>
      </c>
      <c r="S59" s="16">
        <v>1</v>
      </c>
      <c r="T59" s="16">
        <v>10.666666666666666</v>
      </c>
      <c r="U59" s="19">
        <f>$U$7*'snapshots adjusted data1'!W59</f>
        <v>113.40616464690835</v>
      </c>
      <c r="V59" s="19">
        <f>$V$7*'snapshots adjusted data1'!W59</f>
        <v>115.04059302981318</v>
      </c>
      <c r="W59" s="19">
        <f>$W$7*'snapshots adjusted data1'!W59</f>
        <v>121.2308296611299</v>
      </c>
      <c r="X59" s="19">
        <f>$X$7*'snapshots adjusted data1'!W59</f>
        <v>124.60264254554774</v>
      </c>
      <c r="Y59" s="19">
        <f>$Y$7*'snapshots adjusted data1'!W59</f>
        <v>141.47457648246294</v>
      </c>
      <c r="Z59" s="19">
        <f>$Z$7*'snapshots adjusted data1'!W59</f>
        <v>153.18583497414323</v>
      </c>
      <c r="AA59" s="20">
        <f>$AA$7*'snapshots adjusted data1'!W59</f>
        <v>130.52261936551798</v>
      </c>
    </row>
    <row r="60" spans="1:27" x14ac:dyDescent="0.25">
      <c r="A60">
        <v>51</v>
      </c>
      <c r="B60" s="15" t="s">
        <v>118</v>
      </c>
      <c r="C60" s="16" t="s">
        <v>112</v>
      </c>
      <c r="D60" s="16">
        <v>1.6666666666666665</v>
      </c>
      <c r="E60" s="16">
        <v>0</v>
      </c>
      <c r="F60" s="16">
        <v>0</v>
      </c>
      <c r="G60" s="18">
        <v>4</v>
      </c>
      <c r="H60" s="18">
        <v>1</v>
      </c>
      <c r="I60" s="18">
        <v>0</v>
      </c>
      <c r="J60" s="18">
        <v>0</v>
      </c>
      <c r="K60" s="16">
        <v>0</v>
      </c>
      <c r="L60" s="16">
        <v>2.3333333333333299</v>
      </c>
      <c r="M60" s="18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0.66666666666666663</v>
      </c>
      <c r="S60" s="16">
        <v>1</v>
      </c>
      <c r="T60" s="16">
        <v>10.666666666666666</v>
      </c>
      <c r="U60" s="19">
        <f>$U$7*'snapshots adjusted data1'!W60</f>
        <v>117.53749481573537</v>
      </c>
      <c r="V60" s="19">
        <f>$V$7*'snapshots adjusted data1'!W60</f>
        <v>119.23146461164986</v>
      </c>
      <c r="W60" s="19">
        <f>$W$7*'snapshots adjusted data1'!W60</f>
        <v>125.64720848436532</v>
      </c>
      <c r="X60" s="19">
        <f>$X$7*'snapshots adjusted data1'!W60</f>
        <v>129.14185483499205</v>
      </c>
      <c r="Y60" s="19">
        <f>$Y$7*'snapshots adjusted data1'!W60</f>
        <v>146.62842493297538</v>
      </c>
      <c r="Z60" s="19">
        <f>$Z$7*'snapshots adjusted data1'!W60</f>
        <v>158.76631874622086</v>
      </c>
      <c r="AA60" s="20">
        <f>$AA$7*'snapshots adjusted data1'!W60</f>
        <v>135.27749346586339</v>
      </c>
    </row>
    <row r="61" spans="1:27" x14ac:dyDescent="0.25">
      <c r="A61">
        <v>52</v>
      </c>
      <c r="B61" s="15" t="s">
        <v>119</v>
      </c>
      <c r="C61" s="16" t="s">
        <v>112</v>
      </c>
      <c r="D61" s="16">
        <v>1.6666666666666665</v>
      </c>
      <c r="E61" s="16">
        <v>0</v>
      </c>
      <c r="F61" s="16">
        <v>0</v>
      </c>
      <c r="G61" s="18">
        <v>4</v>
      </c>
      <c r="H61" s="18">
        <v>1</v>
      </c>
      <c r="I61" s="18">
        <v>0</v>
      </c>
      <c r="J61" s="18">
        <v>0</v>
      </c>
      <c r="K61" s="16">
        <v>0</v>
      </c>
      <c r="L61" s="16">
        <v>2.3333333333333299</v>
      </c>
      <c r="M61" s="18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0.66666666666666663</v>
      </c>
      <c r="S61" s="16">
        <v>1</v>
      </c>
      <c r="T61" s="16">
        <v>10.666666666666666</v>
      </c>
      <c r="U61" s="19">
        <f>$U$7*'snapshots adjusted data1'!W61</f>
        <v>122.50640449729937</v>
      </c>
      <c r="V61" s="19">
        <f>$V$7*'snapshots adjusted data1'!W61</f>
        <v>124.2719870405537</v>
      </c>
      <c r="W61" s="19">
        <f>$W$7*'snapshots adjusted data1'!W61</f>
        <v>130.95895714532003</v>
      </c>
      <c r="X61" s="19">
        <f>$X$7*'snapshots adjusted data1'!W61</f>
        <v>134.60134002982895</v>
      </c>
      <c r="Y61" s="19">
        <f>$Y$7*'snapshots adjusted data1'!W61</f>
        <v>152.82715667712347</v>
      </c>
      <c r="Z61" s="19">
        <f>$Z$7*'snapshots adjusted data1'!W61</f>
        <v>165.47818119965439</v>
      </c>
      <c r="AA61" s="20">
        <f>$AA$7*'snapshots adjusted data1'!W61</f>
        <v>140.99636341484455</v>
      </c>
    </row>
    <row r="62" spans="1:27" x14ac:dyDescent="0.25">
      <c r="A62">
        <v>53</v>
      </c>
      <c r="B62" s="15" t="s">
        <v>120</v>
      </c>
      <c r="C62" s="16" t="s">
        <v>112</v>
      </c>
      <c r="D62" s="16">
        <v>1.6666666666666665</v>
      </c>
      <c r="E62" s="16">
        <v>0</v>
      </c>
      <c r="F62" s="16">
        <v>0</v>
      </c>
      <c r="G62" s="18">
        <v>4</v>
      </c>
      <c r="H62" s="18">
        <v>1</v>
      </c>
      <c r="I62" s="18">
        <v>0</v>
      </c>
      <c r="J62" s="18">
        <v>0</v>
      </c>
      <c r="K62" s="16">
        <v>0</v>
      </c>
      <c r="L62" s="16">
        <v>2.3333333333333299</v>
      </c>
      <c r="M62" s="18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0.66666666666666663</v>
      </c>
      <c r="S62" s="16">
        <v>1</v>
      </c>
      <c r="T62" s="16">
        <v>10.666666666666666</v>
      </c>
      <c r="U62" s="19">
        <f>$U$7*'snapshots adjusted data1'!W62</f>
        <v>119.07670105917737</v>
      </c>
      <c r="V62" s="19">
        <f>$V$7*'snapshots adjusted data1'!W62</f>
        <v>120.79285414979419</v>
      </c>
      <c r="W62" s="19">
        <f>$W$7*'snapshots adjusted data1'!W62</f>
        <v>127.29261506779969</v>
      </c>
      <c r="X62" s="19">
        <f>$X$7*'snapshots adjusted data1'!W62</f>
        <v>130.83302538072576</v>
      </c>
      <c r="Y62" s="19">
        <f>$Y$7*'snapshots adjusted data1'!W62</f>
        <v>148.54858996181761</v>
      </c>
      <c r="Z62" s="19">
        <f>$Z$7*'snapshots adjusted data1'!W62</f>
        <v>160.84543494182799</v>
      </c>
      <c r="AA62" s="20">
        <f>$AA$7*'snapshots adjusted data1'!W62</f>
        <v>137.04901295303867</v>
      </c>
    </row>
    <row r="63" spans="1:27" x14ac:dyDescent="0.25">
      <c r="A63">
        <v>54</v>
      </c>
      <c r="B63" s="15" t="s">
        <v>121</v>
      </c>
      <c r="C63" s="16" t="s">
        <v>112</v>
      </c>
      <c r="D63" s="16">
        <v>1.6666666666666665</v>
      </c>
      <c r="E63" s="16">
        <v>0</v>
      </c>
      <c r="F63" s="16">
        <v>0</v>
      </c>
      <c r="G63" s="18">
        <v>4</v>
      </c>
      <c r="H63" s="18">
        <v>1</v>
      </c>
      <c r="I63" s="18">
        <v>0</v>
      </c>
      <c r="J63" s="18">
        <v>0</v>
      </c>
      <c r="K63" s="16">
        <v>0</v>
      </c>
      <c r="L63" s="16">
        <v>2.3333333333333299</v>
      </c>
      <c r="M63" s="18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0.66666666666666663</v>
      </c>
      <c r="S63" s="16">
        <v>1</v>
      </c>
      <c r="T63" s="16">
        <v>10.666666666666666</v>
      </c>
      <c r="U63" s="19">
        <f>$U$7*'snapshots adjusted data1'!W63</f>
        <v>126.0694074625374</v>
      </c>
      <c r="V63" s="19">
        <f>$V$7*'snapshots adjusted data1'!W63</f>
        <v>127.88634059323897</v>
      </c>
      <c r="W63" s="19">
        <f>$W$7*'snapshots adjusted data1'!W63</f>
        <v>134.76779599377011</v>
      </c>
      <c r="X63" s="19">
        <f>$X$7*'snapshots adjusted data1'!W63</f>
        <v>138.51611473584737</v>
      </c>
      <c r="Y63" s="19">
        <f>$Y$7*'snapshots adjusted data1'!W63</f>
        <v>157.27201500631793</v>
      </c>
      <c r="Z63" s="19">
        <f>$Z$7*'snapshots adjusted data1'!W63</f>
        <v>170.29098468299847</v>
      </c>
      <c r="AA63" s="20">
        <f>$AA$7*'snapshots adjusted data1'!W63</f>
        <v>145.09713237460898</v>
      </c>
    </row>
    <row r="64" spans="1:27" x14ac:dyDescent="0.25">
      <c r="A64">
        <v>55</v>
      </c>
      <c r="B64" s="15" t="s">
        <v>122</v>
      </c>
      <c r="C64" s="16" t="s">
        <v>112</v>
      </c>
      <c r="D64" s="16">
        <v>1.6666666666666665</v>
      </c>
      <c r="E64" s="16">
        <v>0</v>
      </c>
      <c r="F64" s="16">
        <v>0</v>
      </c>
      <c r="G64" s="18">
        <v>4</v>
      </c>
      <c r="H64" s="18">
        <v>1</v>
      </c>
      <c r="I64" s="18">
        <v>0</v>
      </c>
      <c r="J64" s="18">
        <v>0</v>
      </c>
      <c r="K64" s="16">
        <v>0</v>
      </c>
      <c r="L64" s="16">
        <v>2.3333333333333299</v>
      </c>
      <c r="M64" s="18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0.66666666666666663</v>
      </c>
      <c r="S64" s="16">
        <v>1</v>
      </c>
      <c r="T64" s="16">
        <v>10.666666666666666</v>
      </c>
      <c r="U64" s="19">
        <f>$U$7*'snapshots adjusted data1'!W64</f>
        <v>124.75774436092438</v>
      </c>
      <c r="V64" s="19">
        <f>$V$7*'snapshots adjusted data1'!W64</f>
        <v>126.55577358628042</v>
      </c>
      <c r="W64" s="19">
        <f>$W$7*'snapshots adjusted data1'!W64</f>
        <v>133.36563230593597</v>
      </c>
      <c r="X64" s="19">
        <f>$X$7*'snapshots adjusted data1'!W64</f>
        <v>137.07495244013504</v>
      </c>
      <c r="Y64" s="19">
        <f>$Y$7*'snapshots adjusted data1'!W64</f>
        <v>155.63571082156625</v>
      </c>
      <c r="Z64" s="19">
        <f>$Z$7*'snapshots adjusted data1'!W64</f>
        <v>168.51922731821188</v>
      </c>
      <c r="AA64" s="20">
        <f>$AA$7*'snapshots adjusted data1'!W64</f>
        <v>143.58749924063721</v>
      </c>
    </row>
    <row r="65" spans="1:27" x14ac:dyDescent="0.25">
      <c r="A65">
        <v>56</v>
      </c>
      <c r="B65" s="15" t="s">
        <v>123</v>
      </c>
      <c r="C65" s="16" t="s">
        <v>112</v>
      </c>
      <c r="D65" s="16">
        <v>1.6666666666666665</v>
      </c>
      <c r="E65" s="16">
        <v>0</v>
      </c>
      <c r="F65" s="16">
        <v>0</v>
      </c>
      <c r="G65" s="18">
        <v>4</v>
      </c>
      <c r="H65" s="18">
        <v>1</v>
      </c>
      <c r="I65" s="18">
        <v>0</v>
      </c>
      <c r="J65" s="18">
        <v>0</v>
      </c>
      <c r="K65" s="16">
        <v>0</v>
      </c>
      <c r="L65" s="16">
        <v>2.3333333333333299</v>
      </c>
      <c r="M65" s="18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0.66666666666666663</v>
      </c>
      <c r="S65" s="16">
        <v>1</v>
      </c>
      <c r="T65" s="16">
        <v>10.666666666666666</v>
      </c>
      <c r="U65" s="19">
        <f>$U$7*'snapshots adjusted data1'!W65</f>
        <v>127.7909453839944</v>
      </c>
      <c r="V65" s="19">
        <f>$V$7*'snapshots adjusted data1'!W65</f>
        <v>129.63268960366838</v>
      </c>
      <c r="W65" s="19">
        <f>$W$7*'snapshots adjusted data1'!W65</f>
        <v>136.60811456164629</v>
      </c>
      <c r="X65" s="19">
        <f>$X$7*'snapshots adjusted data1'!W65</f>
        <v>140.40761838491076</v>
      </c>
      <c r="Y65" s="19">
        <f>$Y$7*'snapshots adjusted data1'!W65</f>
        <v>159.41963942422268</v>
      </c>
      <c r="Z65" s="19">
        <f>$Z$7*'snapshots adjusted data1'!W65</f>
        <v>172.61638934472143</v>
      </c>
      <c r="AA65" s="20">
        <f>$AA$7*'snapshots adjusted data1'!W65</f>
        <v>147.07850296010793</v>
      </c>
    </row>
    <row r="66" spans="1:27" x14ac:dyDescent="0.25">
      <c r="A66">
        <v>57</v>
      </c>
      <c r="B66" s="15" t="s">
        <v>124</v>
      </c>
      <c r="C66" s="16" t="s">
        <v>125</v>
      </c>
      <c r="D66" s="16">
        <v>0</v>
      </c>
      <c r="E66" s="16">
        <v>0.33333333333333331</v>
      </c>
      <c r="F66" s="16">
        <v>0</v>
      </c>
      <c r="G66" s="18">
        <v>3.6666666666666599</v>
      </c>
      <c r="H66" s="18">
        <v>0.57142857142857095</v>
      </c>
      <c r="I66" s="18">
        <v>0</v>
      </c>
      <c r="J66" s="18">
        <v>0</v>
      </c>
      <c r="K66" s="16">
        <v>0</v>
      </c>
      <c r="L66" s="16">
        <v>3</v>
      </c>
      <c r="M66" s="18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1</v>
      </c>
      <c r="T66" s="16">
        <v>9</v>
      </c>
      <c r="U66" s="19">
        <f>$U$7*'snapshots adjusted data1'!W66</f>
        <v>131.59114933896439</v>
      </c>
      <c r="V66" s="19">
        <f>$V$7*'snapshots adjusted data1'!W66</f>
        <v>133.48766272594219</v>
      </c>
      <c r="W66" s="19">
        <f>$W$7*'snapshots adjusted data1'!W66</f>
        <v>140.67052051441721</v>
      </c>
      <c r="X66" s="19">
        <f>$X$7*'snapshots adjusted data1'!W66</f>
        <v>144.58301269857617</v>
      </c>
      <c r="Y66" s="19">
        <f>$Y$7*'snapshots adjusted data1'!W66</f>
        <v>164.16040679564634</v>
      </c>
      <c r="Z66" s="19">
        <f>$Z$7*'snapshots adjusted data1'!W66</f>
        <v>177.74959720627476</v>
      </c>
      <c r="AA66" s="20">
        <f>$AA$7*'snapshots adjusted data1'!W66</f>
        <v>151.45227378526747</v>
      </c>
    </row>
    <row r="67" spans="1:27" x14ac:dyDescent="0.25">
      <c r="A67">
        <v>58</v>
      </c>
      <c r="B67" s="15" t="s">
        <v>126</v>
      </c>
      <c r="C67" s="16" t="s">
        <v>125</v>
      </c>
      <c r="D67" s="16">
        <v>0</v>
      </c>
      <c r="E67" s="16">
        <v>0.33333333333333331</v>
      </c>
      <c r="F67" s="16">
        <v>0</v>
      </c>
      <c r="G67" s="18">
        <v>3.6666666666666599</v>
      </c>
      <c r="H67" s="18">
        <v>0.57142857142857095</v>
      </c>
      <c r="I67" s="18">
        <v>0</v>
      </c>
      <c r="J67" s="18">
        <v>0</v>
      </c>
      <c r="K67" s="16">
        <v>0</v>
      </c>
      <c r="L67" s="16">
        <v>3</v>
      </c>
      <c r="M67" s="18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1</v>
      </c>
      <c r="T67" s="16">
        <v>9</v>
      </c>
      <c r="U67" s="19">
        <f>$U$7*'snapshots adjusted data1'!W67</f>
        <v>138.11730739741944</v>
      </c>
      <c r="V67" s="19">
        <f>$V$7*'snapshots adjusted data1'!W67</f>
        <v>140.10787685264779</v>
      </c>
      <c r="W67" s="19">
        <f>$W$7*'snapshots adjusted data1'!W67</f>
        <v>147.64696274213472</v>
      </c>
      <c r="X67" s="19">
        <f>$X$7*'snapshots adjusted data1'!W67</f>
        <v>151.75349185449556</v>
      </c>
      <c r="Y67" s="19">
        <f>$Y$7*'snapshots adjusted data1'!W67</f>
        <v>172.30181119153789</v>
      </c>
      <c r="Z67" s="19">
        <f>$Z$7*'snapshots adjusted data1'!W67</f>
        <v>186.56494665813477</v>
      </c>
      <c r="AA67" s="20">
        <f>$AA$7*'snapshots adjusted data1'!W67</f>
        <v>158.96342846398409</v>
      </c>
    </row>
    <row r="68" spans="1:27" x14ac:dyDescent="0.25">
      <c r="A68">
        <v>59</v>
      </c>
      <c r="B68" s="15" t="s">
        <v>127</v>
      </c>
      <c r="C68" s="16" t="s">
        <v>125</v>
      </c>
      <c r="D68" s="16">
        <v>0</v>
      </c>
      <c r="E68" s="16">
        <v>0.33333333333333331</v>
      </c>
      <c r="F68" s="16">
        <v>0</v>
      </c>
      <c r="G68" s="18">
        <v>3.6666666666666599</v>
      </c>
      <c r="H68" s="18">
        <v>0.57142857142857095</v>
      </c>
      <c r="I68" s="18">
        <v>0</v>
      </c>
      <c r="J68" s="18">
        <v>0</v>
      </c>
      <c r="K68" s="16">
        <v>0</v>
      </c>
      <c r="L68" s="16">
        <v>3</v>
      </c>
      <c r="M68" s="18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1</v>
      </c>
      <c r="T68" s="16">
        <v>9</v>
      </c>
      <c r="U68" s="19">
        <f>$U$7*'snapshots adjusted data1'!W68</f>
        <v>152.28812965785946</v>
      </c>
      <c r="V68" s="19">
        <f>$V$7*'snapshots adjusted data1'!W68</f>
        <v>154.48293134493937</v>
      </c>
      <c r="W68" s="19">
        <f>$W$7*'snapshots adjusted data1'!W68</f>
        <v>162.79552671096641</v>
      </c>
      <c r="X68" s="19">
        <f>$X$7*'snapshots adjusted data1'!W68</f>
        <v>167.32338530950923</v>
      </c>
      <c r="Y68" s="19">
        <f>$Y$7*'snapshots adjusted data1'!W68</f>
        <v>189.97996020527111</v>
      </c>
      <c r="Z68" s="19">
        <f>$Z$7*'snapshots adjusted data1'!W68</f>
        <v>205.7064919788358</v>
      </c>
      <c r="AA68" s="20">
        <f>$AA$7*'snapshots adjusted data1'!W68</f>
        <v>175.27306071153095</v>
      </c>
    </row>
    <row r="69" spans="1:27" x14ac:dyDescent="0.25">
      <c r="A69">
        <v>60</v>
      </c>
      <c r="B69" s="15" t="s">
        <v>128</v>
      </c>
      <c r="C69" s="16" t="s">
        <v>125</v>
      </c>
      <c r="D69" s="16">
        <v>0</v>
      </c>
      <c r="E69" s="16">
        <v>0.33333333333333331</v>
      </c>
      <c r="F69" s="16">
        <v>0</v>
      </c>
      <c r="G69" s="18">
        <v>3.6666666666666599</v>
      </c>
      <c r="H69" s="18">
        <v>0.57142857142857095</v>
      </c>
      <c r="I69" s="18">
        <v>0</v>
      </c>
      <c r="J69" s="18">
        <v>0</v>
      </c>
      <c r="K69" s="16">
        <v>0</v>
      </c>
      <c r="L69" s="16">
        <v>3</v>
      </c>
      <c r="M69" s="18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1</v>
      </c>
      <c r="T69" s="16">
        <v>9</v>
      </c>
      <c r="U69" s="19">
        <f>$U$7*'snapshots adjusted data1'!W69</f>
        <v>152.49370384896145</v>
      </c>
      <c r="V69" s="19">
        <f>$V$7*'snapshots adjusted data1'!W69</f>
        <v>154.6914683052504</v>
      </c>
      <c r="W69" s="19">
        <f>$W$7*'snapshots adjusted data1'!W69</f>
        <v>163.01528486804548</v>
      </c>
      <c r="X69" s="19">
        <f>$X$7*'snapshots adjusted data1'!W69</f>
        <v>167.54925563613764</v>
      </c>
      <c r="Y69" s="19">
        <f>$Y$7*'snapshots adjusted data1'!W69</f>
        <v>190.23641470853758</v>
      </c>
      <c r="Z69" s="19">
        <f>$Z$7*'snapshots adjusted data1'!W69</f>
        <v>205.98417577328507</v>
      </c>
      <c r="AA69" s="20">
        <f>$AA$7*'snapshots adjusted data1'!W69</f>
        <v>175.50966232820778</v>
      </c>
    </row>
    <row r="70" spans="1:27" x14ac:dyDescent="0.25">
      <c r="A70">
        <v>61</v>
      </c>
      <c r="B70" s="15" t="s">
        <v>129</v>
      </c>
      <c r="C70" s="16" t="s">
        <v>125</v>
      </c>
      <c r="D70" s="16">
        <v>0</v>
      </c>
      <c r="E70" s="16">
        <v>0.33333333333333331</v>
      </c>
      <c r="F70" s="16">
        <v>0</v>
      </c>
      <c r="G70" s="18">
        <v>3.6666666666666599</v>
      </c>
      <c r="H70" s="18">
        <v>0.57142857142857095</v>
      </c>
      <c r="I70" s="18">
        <v>0</v>
      </c>
      <c r="J70" s="18">
        <v>0</v>
      </c>
      <c r="K70" s="16">
        <v>0</v>
      </c>
      <c r="L70" s="16">
        <v>3</v>
      </c>
      <c r="M70" s="18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1</v>
      </c>
      <c r="T70" s="16">
        <v>9</v>
      </c>
      <c r="U70" s="19">
        <f>$U$7*'snapshots adjusted data1'!W70</f>
        <v>157.60312991102049</v>
      </c>
      <c r="V70" s="19">
        <f>$V$7*'snapshots adjusted data1'!W70</f>
        <v>159.87453225994238</v>
      </c>
      <c r="W70" s="19">
        <f>$W$7*'snapshots adjusted data1'!W70</f>
        <v>168.47724509326068</v>
      </c>
      <c r="X70" s="19">
        <f>$X$7*'snapshots adjusted data1'!W70</f>
        <v>173.16313025402866</v>
      </c>
      <c r="Y70" s="19">
        <f>$Y$7*'snapshots adjusted data1'!W70</f>
        <v>196.61044111573403</v>
      </c>
      <c r="Z70" s="19">
        <f>$Z$7*'snapshots adjusted data1'!W70</f>
        <v>212.88584377336326</v>
      </c>
      <c r="AA70" s="20">
        <f>$AA$7*'snapshots adjusted data1'!W70</f>
        <v>181.39025687217088</v>
      </c>
    </row>
    <row r="71" spans="1:27" x14ac:dyDescent="0.25">
      <c r="A71">
        <v>62</v>
      </c>
      <c r="B71" s="15" t="s">
        <v>130</v>
      </c>
      <c r="C71" s="16" t="s">
        <v>125</v>
      </c>
      <c r="D71" s="16">
        <v>0</v>
      </c>
      <c r="E71" s="16">
        <v>0.33333333333333331</v>
      </c>
      <c r="F71" s="16">
        <v>0</v>
      </c>
      <c r="G71" s="18">
        <v>3.6666666666666599</v>
      </c>
      <c r="H71" s="18">
        <v>0.57142857142857095</v>
      </c>
      <c r="I71" s="18">
        <v>0</v>
      </c>
      <c r="J71" s="18">
        <v>0</v>
      </c>
      <c r="K71" s="16">
        <v>0</v>
      </c>
      <c r="L71" s="16">
        <v>3</v>
      </c>
      <c r="M71" s="18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1</v>
      </c>
      <c r="T71" s="16">
        <v>9</v>
      </c>
      <c r="U71" s="19">
        <f>$U$7*'snapshots adjusted data1'!W71</f>
        <v>154.67298130899349</v>
      </c>
      <c r="V71" s="19">
        <f>$V$7*'snapshots adjusted data1'!W71</f>
        <v>156.90215387211674</v>
      </c>
      <c r="W71" s="19">
        <f>$W$7*'snapshots adjusted data1'!W71</f>
        <v>165.34492554819775</v>
      </c>
      <c r="X71" s="19">
        <f>$X$7*'snapshots adjusted data1'!W71</f>
        <v>169.94369099338115</v>
      </c>
      <c r="Y71" s="19">
        <f>$Y$7*'snapshots adjusted data1'!W71</f>
        <v>192.95507075916538</v>
      </c>
      <c r="Z71" s="19">
        <f>$Z$7*'snapshots adjusted data1'!W71</f>
        <v>208.92788203823756</v>
      </c>
      <c r="AA71" s="20">
        <f>$AA$7*'snapshots adjusted data1'!W71</f>
        <v>178.01785933225281</v>
      </c>
    </row>
    <row r="72" spans="1:27" x14ac:dyDescent="0.25">
      <c r="A72">
        <v>63</v>
      </c>
      <c r="B72" s="15" t="s">
        <v>131</v>
      </c>
      <c r="C72" s="16" t="s">
        <v>125</v>
      </c>
      <c r="D72" s="16">
        <v>0</v>
      </c>
      <c r="E72" s="16">
        <v>0.33333333333333331</v>
      </c>
      <c r="F72" s="16">
        <v>0</v>
      </c>
      <c r="G72" s="18">
        <v>3.6666666666666599</v>
      </c>
      <c r="H72" s="18">
        <v>0.57142857142857095</v>
      </c>
      <c r="I72" s="18">
        <v>0</v>
      </c>
      <c r="J72" s="18">
        <v>0</v>
      </c>
      <c r="K72" s="16">
        <v>0</v>
      </c>
      <c r="L72" s="16">
        <v>3</v>
      </c>
      <c r="M72" s="18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1</v>
      </c>
      <c r="T72" s="16">
        <v>9</v>
      </c>
      <c r="U72" s="19">
        <f>$U$7*'snapshots adjusted data1'!W72</f>
        <v>158.04219053496848</v>
      </c>
      <c r="V72" s="19">
        <f>$V$7*'snapshots adjusted data1'!W72</f>
        <v>160.31992069814837</v>
      </c>
      <c r="W72" s="19">
        <f>$W$7*'snapshots adjusted data1'!W72</f>
        <v>168.94659950515242</v>
      </c>
      <c r="X72" s="19">
        <f>$X$7*'snapshots adjusted data1'!W72</f>
        <v>173.64553889690933</v>
      </c>
      <c r="Y72" s="19">
        <f>$Y$7*'snapshots adjusted data1'!W72</f>
        <v>197.15817073886842</v>
      </c>
      <c r="Z72" s="19">
        <f>$Z$7*'snapshots adjusted data1'!W72</f>
        <v>213.47891442779505</v>
      </c>
      <c r="AA72" s="20">
        <f>$AA$7*'snapshots adjusted data1'!W72</f>
        <v>181.89558515724585</v>
      </c>
    </row>
    <row r="73" spans="1:27" x14ac:dyDescent="0.25">
      <c r="A73">
        <v>64</v>
      </c>
      <c r="B73" s="15" t="s">
        <v>132</v>
      </c>
      <c r="C73" s="16" t="s">
        <v>125</v>
      </c>
      <c r="D73" s="16">
        <v>0</v>
      </c>
      <c r="E73" s="16">
        <v>0.33333333333333331</v>
      </c>
      <c r="F73" s="16">
        <v>0</v>
      </c>
      <c r="G73" s="18">
        <v>3.6666666666666599</v>
      </c>
      <c r="H73" s="18">
        <v>0.57142857142857095</v>
      </c>
      <c r="I73" s="18">
        <v>0</v>
      </c>
      <c r="J73" s="18">
        <v>0</v>
      </c>
      <c r="K73" s="16">
        <v>0</v>
      </c>
      <c r="L73" s="16">
        <v>3</v>
      </c>
      <c r="M73" s="18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1</v>
      </c>
      <c r="T73" s="16">
        <v>9</v>
      </c>
      <c r="U73" s="19">
        <f>$U$7*'snapshots adjusted data1'!W73</f>
        <v>136.48003685218143</v>
      </c>
      <c r="V73" s="19">
        <f>$V$7*'snapshots adjusted data1'!W73</f>
        <v>138.44700969378687</v>
      </c>
      <c r="W73" s="19">
        <f>$W$7*'snapshots adjusted data1'!W73</f>
        <v>145.89672573167829</v>
      </c>
      <c r="X73" s="19">
        <f>$X$7*'snapshots adjusted data1'!W73</f>
        <v>149.95457521593517</v>
      </c>
      <c r="Y73" s="19">
        <f>$Y$7*'snapshots adjusted data1'!W73</f>
        <v>170.25931061235025</v>
      </c>
      <c r="Z73" s="19">
        <f>$Z$7*'snapshots adjusted data1'!W73</f>
        <v>184.35336798133403</v>
      </c>
      <c r="AA73" s="20">
        <f>$AA$7*'snapshots adjusted data1'!W73</f>
        <v>157.07904377608079</v>
      </c>
    </row>
    <row r="74" spans="1:27" x14ac:dyDescent="0.25">
      <c r="A74">
        <v>65</v>
      </c>
      <c r="B74" s="15" t="s">
        <v>133</v>
      </c>
      <c r="C74" s="16" t="s">
        <v>125</v>
      </c>
      <c r="D74" s="16">
        <v>0</v>
      </c>
      <c r="E74" s="16">
        <v>0.33333333333333331</v>
      </c>
      <c r="F74" s="16">
        <v>0</v>
      </c>
      <c r="G74" s="18">
        <v>3.6666666666666599</v>
      </c>
      <c r="H74" s="18">
        <v>0.57142857142857095</v>
      </c>
      <c r="I74" s="18">
        <v>0</v>
      </c>
      <c r="J74" s="18">
        <v>0</v>
      </c>
      <c r="K74" s="16">
        <v>0</v>
      </c>
      <c r="L74" s="16">
        <v>3</v>
      </c>
      <c r="M74" s="18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1</v>
      </c>
      <c r="T74" s="16">
        <v>9</v>
      </c>
      <c r="U74" s="19">
        <f>$U$7*'snapshots adjusted data1'!W74</f>
        <v>123.99021077803938</v>
      </c>
      <c r="V74" s="19">
        <f>$V$7*'snapshots adjusted data1'!W74</f>
        <v>125.7771781825799</v>
      </c>
      <c r="W74" s="19">
        <f>$W$7*'snapshots adjusted data1'!W74</f>
        <v>132.54514134465853</v>
      </c>
      <c r="X74" s="19">
        <f>$X$7*'snapshots adjusted data1'!W74</f>
        <v>136.23164102961613</v>
      </c>
      <c r="Y74" s="19">
        <f>$Y$7*'snapshots adjusted data1'!W74</f>
        <v>154.67821006388866</v>
      </c>
      <c r="Z74" s="19">
        <f>$Z$7*'snapshots adjusted data1'!W74</f>
        <v>167.48246469484826</v>
      </c>
      <c r="AA74" s="20">
        <f>$AA$7*'snapshots adjusted data1'!W74</f>
        <v>142.70412139251877</v>
      </c>
    </row>
    <row r="75" spans="1:27" x14ac:dyDescent="0.25">
      <c r="A75">
        <v>66</v>
      </c>
      <c r="B75" s="15" t="s">
        <v>134</v>
      </c>
      <c r="C75" s="16" t="s">
        <v>125</v>
      </c>
      <c r="D75" s="16">
        <v>0</v>
      </c>
      <c r="E75" s="16">
        <v>0.33333333333333331</v>
      </c>
      <c r="F75" s="16">
        <v>0</v>
      </c>
      <c r="G75" s="18">
        <v>3.6666666666666599</v>
      </c>
      <c r="H75" s="18">
        <v>0.57142857142857095</v>
      </c>
      <c r="I75" s="18">
        <v>0</v>
      </c>
      <c r="J75" s="18">
        <v>0</v>
      </c>
      <c r="K75" s="16">
        <v>0</v>
      </c>
      <c r="L75" s="16">
        <v>3</v>
      </c>
      <c r="M75" s="18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1</v>
      </c>
      <c r="T75" s="16">
        <v>9</v>
      </c>
      <c r="U75" s="19">
        <f>$U$7*'snapshots adjusted data1'!W75</f>
        <v>122.19862692672937</v>
      </c>
      <c r="V75" s="19">
        <f>$V$7*'snapshots adjusted data1'!W75</f>
        <v>123.95977372878278</v>
      </c>
      <c r="W75" s="19">
        <f>$W$7*'snapshots adjusted data1'!W75</f>
        <v>130.62994390033938</v>
      </c>
      <c r="X75" s="19">
        <f>$X$7*'snapshots adjusted data1'!W75</f>
        <v>134.26317588567792</v>
      </c>
      <c r="Y75" s="19">
        <f>$Y$7*'snapshots adjusted data1'!W75</f>
        <v>152.44320311002451</v>
      </c>
      <c r="Z75" s="19">
        <f>$Z$7*'snapshots adjusted data1'!W75</f>
        <v>165.0624439751316</v>
      </c>
      <c r="AA75" s="20">
        <f>$AA$7*'snapshots adjusted data1'!W75</f>
        <v>140.64213280650128</v>
      </c>
    </row>
    <row r="76" spans="1:27" x14ac:dyDescent="0.25">
      <c r="A76">
        <v>67</v>
      </c>
      <c r="B76" s="15" t="s">
        <v>135</v>
      </c>
      <c r="C76" s="16" t="s">
        <v>125</v>
      </c>
      <c r="D76" s="16">
        <v>0</v>
      </c>
      <c r="E76" s="16">
        <v>0.33333333333333331</v>
      </c>
      <c r="F76" s="16">
        <v>0</v>
      </c>
      <c r="G76" s="18">
        <v>3.6666666666666599</v>
      </c>
      <c r="H76" s="18">
        <v>0.57142857142857095</v>
      </c>
      <c r="I76" s="18">
        <v>0</v>
      </c>
      <c r="J76" s="18">
        <v>0</v>
      </c>
      <c r="K76" s="16">
        <v>0</v>
      </c>
      <c r="L76" s="16">
        <v>3</v>
      </c>
      <c r="M76" s="18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1</v>
      </c>
      <c r="T76" s="16">
        <v>9</v>
      </c>
      <c r="U76" s="19">
        <f>$U$7*'snapshots adjusted data1'!W76</f>
        <v>107.41989089931334</v>
      </c>
      <c r="V76" s="19">
        <f>$V$7*'snapshots adjusted data1'!W76</f>
        <v>108.96804411586041</v>
      </c>
      <c r="W76" s="19">
        <f>$W$7*'snapshots adjusted data1'!W76</f>
        <v>114.83152204624736</v>
      </c>
      <c r="X76" s="19">
        <f>$X$7*'snapshots adjusted data1'!W76</f>
        <v>118.02534994180115</v>
      </c>
      <c r="Y76" s="19">
        <f>$Y$7*'snapshots adjusted data1'!W76</f>
        <v>134.00667960237763</v>
      </c>
      <c r="Z76" s="19">
        <f>$Z$7*'snapshots adjusted data1'!W76</f>
        <v>145.09974595716372</v>
      </c>
      <c r="AA76" s="20">
        <f>$AA$7*'snapshots adjusted data1'!W76</f>
        <v>123.63283403323149</v>
      </c>
    </row>
    <row r="77" spans="1:27" x14ac:dyDescent="0.25">
      <c r="A77">
        <v>68</v>
      </c>
      <c r="B77" s="15" t="s">
        <v>136</v>
      </c>
      <c r="C77" s="16" t="s">
        <v>125</v>
      </c>
      <c r="D77" s="16">
        <v>0</v>
      </c>
      <c r="E77" s="16">
        <v>0.33333333333333331</v>
      </c>
      <c r="F77" s="16">
        <v>0</v>
      </c>
      <c r="G77" s="18">
        <v>3.6666666666666599</v>
      </c>
      <c r="H77" s="18">
        <v>0.57142857142857095</v>
      </c>
      <c r="I77" s="18">
        <v>0</v>
      </c>
      <c r="J77" s="18">
        <v>0</v>
      </c>
      <c r="K77" s="16">
        <v>0</v>
      </c>
      <c r="L77" s="16">
        <v>3</v>
      </c>
      <c r="M77" s="18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1</v>
      </c>
      <c r="T77" s="16">
        <v>9</v>
      </c>
      <c r="U77" s="19">
        <f>$U$7*'snapshots adjusted data1'!W77</f>
        <v>109.82098047055034</v>
      </c>
      <c r="V77" s="19">
        <f>$V$7*'snapshots adjusted data1'!W77</f>
        <v>111.40373858672827</v>
      </c>
      <c r="W77" s="19">
        <f>$W$7*'snapshots adjusted data1'!W77</f>
        <v>117.39827916847301</v>
      </c>
      <c r="X77" s="19">
        <f>$X$7*'snapshots adjusted data1'!W77</f>
        <v>120.66349669948575</v>
      </c>
      <c r="Y77" s="19">
        <f>$Y$7*'snapshots adjusted data1'!W77</f>
        <v>137.00204701688151</v>
      </c>
      <c r="Z77" s="19">
        <f>$Z$7*'snapshots adjusted data1'!W77</f>
        <v>148.34306973910131</v>
      </c>
      <c r="AA77" s="20">
        <f>$AA$7*'snapshots adjusted data1'!W77</f>
        <v>126.3963213722562</v>
      </c>
    </row>
    <row r="78" spans="1:27" x14ac:dyDescent="0.25">
      <c r="A78">
        <v>69</v>
      </c>
      <c r="B78" s="15" t="s">
        <v>137</v>
      </c>
      <c r="C78" s="16" t="s">
        <v>138</v>
      </c>
      <c r="D78" s="16">
        <v>0</v>
      </c>
      <c r="E78" s="16">
        <v>0</v>
      </c>
      <c r="F78" s="16">
        <v>0.42857142857142799</v>
      </c>
      <c r="G78" s="16">
        <v>0.78571428571428503</v>
      </c>
      <c r="H78" s="18">
        <v>0.57142857142857095</v>
      </c>
      <c r="I78" s="18">
        <v>0</v>
      </c>
      <c r="J78" s="18">
        <v>0</v>
      </c>
      <c r="K78" s="16">
        <v>0</v>
      </c>
      <c r="L78" s="16">
        <v>0.42857142857142799</v>
      </c>
      <c r="M78" s="18">
        <v>0</v>
      </c>
      <c r="N78" s="16">
        <v>0</v>
      </c>
      <c r="O78" s="16">
        <v>0.14285714285714199</v>
      </c>
      <c r="P78" s="16">
        <v>0</v>
      </c>
      <c r="Q78" s="16">
        <v>0</v>
      </c>
      <c r="R78" s="16">
        <v>0.57142857142857095</v>
      </c>
      <c r="S78" s="16">
        <v>0</v>
      </c>
      <c r="T78" s="16">
        <v>2.9285714285714199</v>
      </c>
      <c r="U78" s="19">
        <f>$U$7*'snapshots adjusted data1'!W78</f>
        <v>103.71637155358033</v>
      </c>
      <c r="V78" s="19">
        <f>$V$7*'snapshots adjusted data1'!W78</f>
        <v>105.21114903738703</v>
      </c>
      <c r="W78" s="19">
        <f>$W$7*'snapshots adjusted data1'!W78</f>
        <v>110.87247163353685</v>
      </c>
      <c r="X78" s="19">
        <f>$X$7*'snapshots adjusted data1'!W78</f>
        <v>113.95618581272863</v>
      </c>
      <c r="Y78" s="19">
        <f>$Y$7*'snapshots adjusted data1'!W78</f>
        <v>129.38652661013489</v>
      </c>
      <c r="Z78" s="19">
        <f>$Z$7*'snapshots adjusted data1'!W78</f>
        <v>140.09713692717506</v>
      </c>
      <c r="AA78" s="20">
        <f>$AA$7*'snapshots adjusted data1'!W78</f>
        <v>119.37034047848522</v>
      </c>
    </row>
    <row r="79" spans="1:27" x14ac:dyDescent="0.25">
      <c r="A79">
        <v>70</v>
      </c>
      <c r="B79" s="15" t="s">
        <v>139</v>
      </c>
      <c r="C79" s="16" t="s">
        <v>138</v>
      </c>
      <c r="D79" s="16">
        <v>0</v>
      </c>
      <c r="E79" s="16">
        <v>0</v>
      </c>
      <c r="F79" s="16">
        <v>0.42857142857142799</v>
      </c>
      <c r="G79" s="16">
        <v>0.78571428571428503</v>
      </c>
      <c r="H79" s="18">
        <v>0.57142857142857095</v>
      </c>
      <c r="I79" s="18">
        <v>0</v>
      </c>
      <c r="J79" s="18">
        <v>0</v>
      </c>
      <c r="K79" s="16">
        <v>0</v>
      </c>
      <c r="L79" s="16">
        <v>0.42857142857142799</v>
      </c>
      <c r="M79" s="18">
        <v>0</v>
      </c>
      <c r="N79" s="16">
        <v>0</v>
      </c>
      <c r="O79" s="16">
        <v>0.14285714285714199</v>
      </c>
      <c r="P79" s="16">
        <v>0</v>
      </c>
      <c r="Q79" s="16">
        <v>0</v>
      </c>
      <c r="R79" s="16">
        <v>0.57142857142857095</v>
      </c>
      <c r="S79" s="16">
        <v>0</v>
      </c>
      <c r="T79" s="16">
        <v>2.9285714285714199</v>
      </c>
      <c r="U79" s="19">
        <f>$U$7*'snapshots adjusted data1'!W79</f>
        <v>97.295706910694804</v>
      </c>
      <c r="V79" s="19">
        <f>$V$7*'snapshots adjusted data1'!W79</f>
        <v>98.697948714786762</v>
      </c>
      <c r="W79" s="19">
        <f>$W$7*'snapshots adjusted data1'!W79</f>
        <v>104.0088015318594</v>
      </c>
      <c r="X79" s="19">
        <f>$X$7*'snapshots adjusted data1'!W79</f>
        <v>106.90161533242704</v>
      </c>
      <c r="Y79" s="19">
        <f>$Y$7*'snapshots adjusted data1'!W79</f>
        <v>121.37672560931321</v>
      </c>
      <c r="Z79" s="19">
        <f>$Z$7*'snapshots adjusted data1'!W79</f>
        <v>131.42428499296417</v>
      </c>
      <c r="AA79" s="20">
        <f>$AA$7*'snapshots adjusted data1'!W79</f>
        <v>111.98060139449237</v>
      </c>
    </row>
    <row r="80" spans="1:27" x14ac:dyDescent="0.25">
      <c r="A80">
        <v>71</v>
      </c>
      <c r="B80" s="15" t="s">
        <v>140</v>
      </c>
      <c r="C80" s="16" t="s">
        <v>138</v>
      </c>
      <c r="D80" s="16">
        <v>0</v>
      </c>
      <c r="E80" s="16">
        <v>0</v>
      </c>
      <c r="F80" s="16">
        <v>0.42857142857142799</v>
      </c>
      <c r="G80" s="16">
        <v>0.78571428571428503</v>
      </c>
      <c r="H80" s="18">
        <v>0.57142857142857095</v>
      </c>
      <c r="I80" s="18">
        <v>0</v>
      </c>
      <c r="J80" s="18">
        <v>0</v>
      </c>
      <c r="K80" s="16">
        <v>0</v>
      </c>
      <c r="L80" s="16">
        <v>0.42857142857142799</v>
      </c>
      <c r="M80" s="18">
        <v>0</v>
      </c>
      <c r="N80" s="16">
        <v>0</v>
      </c>
      <c r="O80" s="16">
        <v>0.14285714285714199</v>
      </c>
      <c r="P80" s="16">
        <v>0</v>
      </c>
      <c r="Q80" s="16">
        <v>0</v>
      </c>
      <c r="R80" s="16">
        <v>0.57142857142857095</v>
      </c>
      <c r="S80" s="16">
        <v>0</v>
      </c>
      <c r="T80" s="16">
        <v>2.9285714285714199</v>
      </c>
      <c r="U80" s="19">
        <f>$U$7*'snapshots adjusted data1'!W80</f>
        <v>82.507419165572159</v>
      </c>
      <c r="V80" s="19">
        <f>$V$7*'snapshots adjusted data1'!W80</f>
        <v>83.696529723223961</v>
      </c>
      <c r="W80" s="19">
        <f>$W$7*'snapshots adjusted data1'!W80</f>
        <v>88.200168921889443</v>
      </c>
      <c r="X80" s="19">
        <f>$X$7*'snapshots adjusted data1'!W80</f>
        <v>90.65329463924985</v>
      </c>
      <c r="Y80" s="19">
        <f>$Y$7*'snapshots adjusted data1'!W80</f>
        <v>102.92828630130899</v>
      </c>
      <c r="Z80" s="19">
        <f>$Z$7*'snapshots adjusted data1'!W80</f>
        <v>111.44868478527071</v>
      </c>
      <c r="AA80" s="20">
        <f>$AA$7*'snapshots adjusted data1'!W80</f>
        <v>94.960309257516215</v>
      </c>
    </row>
    <row r="81" spans="1:27" x14ac:dyDescent="0.25">
      <c r="A81">
        <v>72</v>
      </c>
      <c r="B81" s="15" t="s">
        <v>141</v>
      </c>
      <c r="C81" s="16" t="s">
        <v>138</v>
      </c>
      <c r="D81" s="16">
        <v>0</v>
      </c>
      <c r="E81" s="16">
        <v>0</v>
      </c>
      <c r="F81" s="16">
        <v>0.42857142857142799</v>
      </c>
      <c r="G81" s="16">
        <v>0.78571428571428503</v>
      </c>
      <c r="H81" s="18">
        <v>0.57142857142857095</v>
      </c>
      <c r="I81" s="18">
        <v>0</v>
      </c>
      <c r="J81" s="18">
        <v>0</v>
      </c>
      <c r="K81" s="16">
        <v>0</v>
      </c>
      <c r="L81" s="16">
        <v>0.42857142857142799</v>
      </c>
      <c r="M81" s="18">
        <v>0</v>
      </c>
      <c r="N81" s="16">
        <v>0</v>
      </c>
      <c r="O81" s="16">
        <v>0.14285714285714199</v>
      </c>
      <c r="P81" s="16">
        <v>0</v>
      </c>
      <c r="Q81" s="16">
        <v>0</v>
      </c>
      <c r="R81" s="16">
        <v>0.57142857142857095</v>
      </c>
      <c r="S81" s="16">
        <v>0</v>
      </c>
      <c r="T81" s="16">
        <v>2.9285714285714199</v>
      </c>
      <c r="U81" s="19">
        <f>$U$7*'snapshots adjusted data1'!W81</f>
        <v>82.251433131014963</v>
      </c>
      <c r="V81" s="19">
        <f>$V$7*'snapshots adjusted data1'!W81</f>
        <v>83.436854375640351</v>
      </c>
      <c r="W81" s="19">
        <f>$W$7*'snapshots adjusted data1'!W81</f>
        <v>87.926520664339648</v>
      </c>
      <c r="X81" s="19">
        <f>$X$7*'snapshots adjusted data1'!W81</f>
        <v>90.372035357976273</v>
      </c>
      <c r="Y81" s="19">
        <f>$Y$7*'snapshots adjusted data1'!W81</f>
        <v>102.60894285170761</v>
      </c>
      <c r="Z81" s="19">
        <f>$Z$7*'snapshots adjusted data1'!W81</f>
        <v>111.10290610059818</v>
      </c>
      <c r="AA81" s="20">
        <f>$AA$7*'snapshots adjusted data1'!W81</f>
        <v>94.665687110162708</v>
      </c>
    </row>
    <row r="82" spans="1:27" x14ac:dyDescent="0.25">
      <c r="A82">
        <v>73</v>
      </c>
      <c r="B82" s="15" t="s">
        <v>142</v>
      </c>
      <c r="C82" s="16" t="s">
        <v>138</v>
      </c>
      <c r="D82" s="16">
        <v>0</v>
      </c>
      <c r="E82" s="16">
        <v>0</v>
      </c>
      <c r="F82" s="16">
        <v>0.42857142857142799</v>
      </c>
      <c r="G82" s="16">
        <v>0.78571428571428503</v>
      </c>
      <c r="H82" s="18">
        <v>0.57142857142857095</v>
      </c>
      <c r="I82" s="18">
        <v>0</v>
      </c>
      <c r="J82" s="18">
        <v>0</v>
      </c>
      <c r="K82" s="16">
        <v>0</v>
      </c>
      <c r="L82" s="16">
        <v>0.42857142857142799</v>
      </c>
      <c r="M82" s="18">
        <v>0</v>
      </c>
      <c r="N82" s="16">
        <v>0</v>
      </c>
      <c r="O82" s="16">
        <v>0.14285714285714199</v>
      </c>
      <c r="P82" s="16">
        <v>0</v>
      </c>
      <c r="Q82" s="16">
        <v>0</v>
      </c>
      <c r="R82" s="16">
        <v>0.57142857142857095</v>
      </c>
      <c r="S82" s="16">
        <v>0</v>
      </c>
      <c r="T82" s="16">
        <v>2.9285714285714199</v>
      </c>
      <c r="U82" s="19">
        <f>$U$7*'snapshots adjusted data1'!W82</f>
        <v>76.754207330036635</v>
      </c>
      <c r="V82" s="19">
        <f>$V$7*'snapshots adjusted data1'!W82</f>
        <v>77.860401648115925</v>
      </c>
      <c r="W82" s="19">
        <f>$W$7*'snapshots adjusted data1'!W82</f>
        <v>82.050003750447701</v>
      </c>
      <c r="X82" s="19">
        <f>$X$7*'snapshots adjusted data1'!W82</f>
        <v>84.332073918453773</v>
      </c>
      <c r="Y82" s="19">
        <f>$Y$7*'snapshots adjusted data1'!W82</f>
        <v>95.751134949965135</v>
      </c>
      <c r="Z82" s="19">
        <f>$Z$7*'snapshots adjusted data1'!W82</f>
        <v>103.67740919761984</v>
      </c>
      <c r="AA82" s="20">
        <f>$AA$7*'snapshots adjusted data1'!W82</f>
        <v>88.338761999685829</v>
      </c>
    </row>
    <row r="83" spans="1:27" x14ac:dyDescent="0.25">
      <c r="A83">
        <v>74</v>
      </c>
      <c r="B83" s="15" t="s">
        <v>143</v>
      </c>
      <c r="C83" s="16" t="s">
        <v>138</v>
      </c>
      <c r="D83" s="16">
        <v>0</v>
      </c>
      <c r="E83" s="16">
        <v>0</v>
      </c>
      <c r="F83" s="16">
        <v>0.42857142857142799</v>
      </c>
      <c r="G83" s="16">
        <v>0.78571428571428503</v>
      </c>
      <c r="H83" s="18">
        <v>0.57142857142857095</v>
      </c>
      <c r="I83" s="18">
        <v>0</v>
      </c>
      <c r="J83" s="18">
        <v>0</v>
      </c>
      <c r="K83" s="16">
        <v>0</v>
      </c>
      <c r="L83" s="16">
        <v>0.42857142857142799</v>
      </c>
      <c r="M83" s="18">
        <v>0</v>
      </c>
      <c r="N83" s="16">
        <v>0</v>
      </c>
      <c r="O83" s="16">
        <v>0.14285714285714199</v>
      </c>
      <c r="P83" s="16">
        <v>0</v>
      </c>
      <c r="Q83" s="16">
        <v>0</v>
      </c>
      <c r="R83" s="16">
        <v>0.57142857142857095</v>
      </c>
      <c r="S83" s="16">
        <v>0</v>
      </c>
      <c r="T83" s="16">
        <v>2.9285714285714199</v>
      </c>
      <c r="U83" s="19">
        <f>$U$7*'snapshots adjusted data1'!W83</f>
        <v>70.940182891764309</v>
      </c>
      <c r="V83" s="19">
        <f>$V$7*'snapshots adjusted data1'!W83</f>
        <v>71.962584528992409</v>
      </c>
      <c r="W83" s="19">
        <f>$W$7*'snapshots adjusted data1'!W83</f>
        <v>75.834830099911457</v>
      </c>
      <c r="X83" s="19">
        <f>$X$7*'snapshots adjusted data1'!W83</f>
        <v>77.944036627106456</v>
      </c>
      <c r="Y83" s="19">
        <f>$Y$7*'snapshots adjusted data1'!W83</f>
        <v>88.498119669673741</v>
      </c>
      <c r="Z83" s="19">
        <f>$Z$7*'snapshots adjusted data1'!W83</f>
        <v>95.823989668709785</v>
      </c>
      <c r="AA83" s="20">
        <f>$AA$7*'snapshots adjusted data1'!W83</f>
        <v>81.647223659586203</v>
      </c>
    </row>
    <row r="84" spans="1:27" x14ac:dyDescent="0.25">
      <c r="A84">
        <v>75</v>
      </c>
      <c r="B84" s="15" t="s">
        <v>144</v>
      </c>
      <c r="C84" s="16" t="s">
        <v>138</v>
      </c>
      <c r="D84" s="16">
        <v>0</v>
      </c>
      <c r="E84" s="16">
        <v>0</v>
      </c>
      <c r="F84" s="16">
        <v>0.42857142857142799</v>
      </c>
      <c r="G84" s="16">
        <v>0.78571428571428503</v>
      </c>
      <c r="H84" s="18">
        <v>0.57142857142857095</v>
      </c>
      <c r="I84" s="18">
        <v>0</v>
      </c>
      <c r="J84" s="18">
        <v>0</v>
      </c>
      <c r="K84" s="16">
        <v>0</v>
      </c>
      <c r="L84" s="16">
        <v>0.42857142857142799</v>
      </c>
      <c r="M84" s="18">
        <v>0</v>
      </c>
      <c r="N84" s="16">
        <v>0</v>
      </c>
      <c r="O84" s="16">
        <v>0.14285714285714199</v>
      </c>
      <c r="P84" s="16">
        <v>0</v>
      </c>
      <c r="Q84" s="16">
        <v>0</v>
      </c>
      <c r="R84" s="16">
        <v>0.57142857142857095</v>
      </c>
      <c r="S84" s="16">
        <v>0</v>
      </c>
      <c r="T84" s="16">
        <v>2.9285714285714199</v>
      </c>
      <c r="U84" s="19">
        <f>$U$7*'snapshots adjusted data1'!W84</f>
        <v>59.389290668255683</v>
      </c>
      <c r="V84" s="19">
        <f>$V$7*'snapshots adjusted data1'!W84</f>
        <v>60.245218938213526</v>
      </c>
      <c r="W84" s="19">
        <f>$W$7*'snapshots adjusted data1'!W84</f>
        <v>63.486963015770378</v>
      </c>
      <c r="X84" s="19">
        <f>$X$7*'snapshots adjusted data1'!W84</f>
        <v>65.252736297100725</v>
      </c>
      <c r="Y84" s="19">
        <f>$Y$7*'snapshots adjusted data1'!W84</f>
        <v>74.088342296429275</v>
      </c>
      <c r="Z84" s="19">
        <f>$Z$7*'snapshots adjusted data1'!W84</f>
        <v>80.22137163234764</v>
      </c>
      <c r="AA84" s="20">
        <f>$AA$7*'snapshots adjusted data1'!W84</f>
        <v>68.352948928444064</v>
      </c>
    </row>
    <row r="85" spans="1:27" x14ac:dyDescent="0.25">
      <c r="A85">
        <v>76</v>
      </c>
      <c r="B85" s="15" t="s">
        <v>145</v>
      </c>
      <c r="C85" s="16" t="s">
        <v>138</v>
      </c>
      <c r="D85" s="16">
        <v>0</v>
      </c>
      <c r="E85" s="16">
        <v>0</v>
      </c>
      <c r="F85" s="16">
        <v>0.42857142857142799</v>
      </c>
      <c r="G85" s="16">
        <v>0.78571428571428503</v>
      </c>
      <c r="H85" s="18">
        <v>0.57142857142857095</v>
      </c>
      <c r="I85" s="18">
        <v>0</v>
      </c>
      <c r="J85" s="18">
        <v>0</v>
      </c>
      <c r="K85" s="16">
        <v>0</v>
      </c>
      <c r="L85" s="16">
        <v>0.42857142857142799</v>
      </c>
      <c r="M85" s="18">
        <v>0</v>
      </c>
      <c r="N85" s="16">
        <v>0</v>
      </c>
      <c r="O85" s="16">
        <v>0.14285714285714199</v>
      </c>
      <c r="P85" s="16">
        <v>0</v>
      </c>
      <c r="Q85" s="16">
        <v>0</v>
      </c>
      <c r="R85" s="16">
        <v>0.57142857142857095</v>
      </c>
      <c r="S85" s="16">
        <v>0</v>
      </c>
      <c r="T85" s="16">
        <v>2.9285714285714199</v>
      </c>
      <c r="U85" s="19">
        <f>$U$7*'snapshots adjusted data1'!W85</f>
        <v>59.342168860899385</v>
      </c>
      <c r="V85" s="19">
        <f>$V$7*'snapshots adjusted data1'!W85</f>
        <v>60.197418003583707</v>
      </c>
      <c r="W85" s="19">
        <f>$W$7*'snapshots adjusted data1'!W85</f>
        <v>63.436589953435337</v>
      </c>
      <c r="X85" s="19">
        <f>$X$7*'snapshots adjusted data1'!W85</f>
        <v>65.200962200547878</v>
      </c>
      <c r="Y85" s="19">
        <f>$Y$7*'snapshots adjusted data1'!W85</f>
        <v>74.029557681328527</v>
      </c>
      <c r="Z85" s="19">
        <f>$Z$7*'snapshots adjusted data1'!W85</f>
        <v>80.157720829696487</v>
      </c>
      <c r="AA85" s="20">
        <f>$AA$7*'snapshots adjusted data1'!W85</f>
        <v>68.298715000821787</v>
      </c>
    </row>
    <row r="86" spans="1:27" x14ac:dyDescent="0.25">
      <c r="A86">
        <v>77</v>
      </c>
      <c r="B86" s="15" t="s">
        <v>146</v>
      </c>
      <c r="C86" s="16" t="s">
        <v>138</v>
      </c>
      <c r="D86" s="16">
        <v>0</v>
      </c>
      <c r="E86" s="16">
        <v>0</v>
      </c>
      <c r="F86" s="16">
        <v>0.42857142857142799</v>
      </c>
      <c r="G86" s="16">
        <v>0.78571428571428503</v>
      </c>
      <c r="H86" s="18">
        <v>0.57142857142857095</v>
      </c>
      <c r="I86" s="18">
        <v>0</v>
      </c>
      <c r="J86" s="18">
        <v>0</v>
      </c>
      <c r="K86" s="16">
        <v>0</v>
      </c>
      <c r="L86" s="16">
        <v>0.42857142857142799</v>
      </c>
      <c r="M86" s="18">
        <v>0</v>
      </c>
      <c r="N86" s="16">
        <v>0</v>
      </c>
      <c r="O86" s="16">
        <v>0.14285714285714199</v>
      </c>
      <c r="P86" s="16">
        <v>0</v>
      </c>
      <c r="Q86" s="16">
        <v>0</v>
      </c>
      <c r="R86" s="16">
        <v>0.57142857142857095</v>
      </c>
      <c r="S86" s="16">
        <v>0</v>
      </c>
      <c r="T86" s="16">
        <v>2.9285714285714199</v>
      </c>
      <c r="U86" s="19">
        <f>$U$7*'snapshots adjusted data1'!W86</f>
        <v>53.654970007741362</v>
      </c>
      <c r="V86" s="19">
        <f>$V$7*'snapshots adjusted data1'!W86</f>
        <v>54.428254300862463</v>
      </c>
      <c r="W86" s="19">
        <f>$W$7*'snapshots adjusted data1'!W86</f>
        <v>57.356992450399872</v>
      </c>
      <c r="X86" s="19">
        <f>$X$7*'snapshots adjusted data1'!W86</f>
        <v>58.952271858255997</v>
      </c>
      <c r="Y86" s="19">
        <f>$Y$7*'snapshots adjusted data1'!W86</f>
        <v>66.934757750238404</v>
      </c>
      <c r="Z86" s="19">
        <f>$Z$7*'snapshots adjusted data1'!W86</f>
        <v>72.475613708822678</v>
      </c>
      <c r="AA86" s="20">
        <f>$AA$7*'snapshots adjusted data1'!W86</f>
        <v>61.753144101056847</v>
      </c>
    </row>
    <row r="87" spans="1:27" x14ac:dyDescent="0.25">
      <c r="A87">
        <v>78</v>
      </c>
      <c r="B87" s="15" t="s">
        <v>147</v>
      </c>
      <c r="C87" s="16" t="s">
        <v>138</v>
      </c>
      <c r="D87" s="16">
        <v>0</v>
      </c>
      <c r="E87" s="16">
        <v>0</v>
      </c>
      <c r="F87" s="16">
        <v>0.42857142857142799</v>
      </c>
      <c r="G87" s="16">
        <v>0.78571428571428503</v>
      </c>
      <c r="H87" s="18">
        <v>0.57142857142857095</v>
      </c>
      <c r="I87" s="18">
        <v>0</v>
      </c>
      <c r="J87" s="18">
        <v>0</v>
      </c>
      <c r="K87" s="16">
        <v>0</v>
      </c>
      <c r="L87" s="16">
        <v>0.42857142857142799</v>
      </c>
      <c r="M87" s="18">
        <v>0</v>
      </c>
      <c r="N87" s="16">
        <v>0</v>
      </c>
      <c r="O87" s="16">
        <v>0.14285714285714199</v>
      </c>
      <c r="P87" s="16">
        <v>0</v>
      </c>
      <c r="Q87" s="16">
        <v>0</v>
      </c>
      <c r="R87" s="16">
        <v>0.57142857142857095</v>
      </c>
      <c r="S87" s="16">
        <v>0</v>
      </c>
      <c r="T87" s="16">
        <v>2.9285714285714199</v>
      </c>
      <c r="U87" s="19">
        <f>$U$7*'snapshots adjusted data1'!W87</f>
        <v>44.149843456755541</v>
      </c>
      <c r="V87" s="19">
        <f>$V$7*'snapshots adjusted data1'!W87</f>
        <v>44.786138295499065</v>
      </c>
      <c r="W87" s="19">
        <f>$W$7*'snapshots adjusted data1'!W87</f>
        <v>47.196042369795414</v>
      </c>
      <c r="X87" s="19">
        <f>$X$7*'snapshots adjusted data1'!W87</f>
        <v>48.508713611927725</v>
      </c>
      <c r="Y87" s="19">
        <f>$Y$7*'snapshots adjusted data1'!W87</f>
        <v>55.077080018169951</v>
      </c>
      <c r="Z87" s="19">
        <f>$Z$7*'snapshots adjusted data1'!W87</f>
        <v>59.636357996568449</v>
      </c>
      <c r="AA87" s="20">
        <f>$AA$7*'snapshots adjusted data1'!W87</f>
        <v>50.813403579030265</v>
      </c>
    </row>
    <row r="88" spans="1:27" x14ac:dyDescent="0.25">
      <c r="A88">
        <v>79</v>
      </c>
      <c r="B88" s="15" t="s">
        <v>148</v>
      </c>
      <c r="C88" s="16" t="s">
        <v>138</v>
      </c>
      <c r="D88" s="16">
        <v>0</v>
      </c>
      <c r="E88" s="16">
        <v>0</v>
      </c>
      <c r="F88" s="16">
        <v>0.42857142857142799</v>
      </c>
      <c r="G88" s="16">
        <v>0.78571428571428503</v>
      </c>
      <c r="H88" s="18">
        <v>0.57142857142857095</v>
      </c>
      <c r="I88" s="18">
        <v>0</v>
      </c>
      <c r="J88" s="18">
        <v>0</v>
      </c>
      <c r="K88" s="16">
        <v>0</v>
      </c>
      <c r="L88" s="16">
        <v>0.42857142857142799</v>
      </c>
      <c r="M88" s="18">
        <v>0</v>
      </c>
      <c r="N88" s="16">
        <v>0</v>
      </c>
      <c r="O88" s="16">
        <v>0.14285714285714199</v>
      </c>
      <c r="P88" s="16">
        <v>0</v>
      </c>
      <c r="Q88" s="16">
        <v>0</v>
      </c>
      <c r="R88" s="16">
        <v>0.57142857142857095</v>
      </c>
      <c r="S88" s="16">
        <v>0</v>
      </c>
      <c r="T88" s="16">
        <v>2.9285714285714199</v>
      </c>
      <c r="U88" s="19">
        <f>$U$7*'snapshots adjusted data1'!W88</f>
        <v>42.275371921784725</v>
      </c>
      <c r="V88" s="19">
        <f>$V$7*'snapshots adjusted data1'!W88</f>
        <v>42.884651567048756</v>
      </c>
      <c r="W88" s="19">
        <f>$W$7*'snapshots adjusted data1'!W88</f>
        <v>45.192238255017259</v>
      </c>
      <c r="X88" s="19">
        <f>$X$7*'snapshots adjusted data1'!W88</f>
        <v>46.449177365719443</v>
      </c>
      <c r="Y88" s="19">
        <f>$Y$7*'snapshots adjusted data1'!W88</f>
        <v>52.738670396752099</v>
      </c>
      <c r="Z88" s="19">
        <f>$Z$7*'snapshots adjusted data1'!W88</f>
        <v>57.104374941557374</v>
      </c>
      <c r="AA88" s="20">
        <f>$AA$7*'snapshots adjusted data1'!W88</f>
        <v>48.656017025730897</v>
      </c>
    </row>
    <row r="89" spans="1:27" x14ac:dyDescent="0.25">
      <c r="A89">
        <v>80</v>
      </c>
      <c r="B89" s="15" t="s">
        <v>149</v>
      </c>
      <c r="C89" s="16" t="s">
        <v>138</v>
      </c>
      <c r="D89" s="16">
        <v>0</v>
      </c>
      <c r="E89" s="16">
        <v>0</v>
      </c>
      <c r="F89" s="16">
        <v>0.42857142857142799</v>
      </c>
      <c r="G89" s="16">
        <v>0.78571428571428503</v>
      </c>
      <c r="H89" s="18">
        <v>0.57142857142857095</v>
      </c>
      <c r="I89" s="18">
        <v>0</v>
      </c>
      <c r="J89" s="18">
        <v>0</v>
      </c>
      <c r="K89" s="16">
        <v>0</v>
      </c>
      <c r="L89" s="16">
        <v>0.42857142857142799</v>
      </c>
      <c r="M89" s="18">
        <v>0</v>
      </c>
      <c r="N89" s="16">
        <v>0</v>
      </c>
      <c r="O89" s="16">
        <v>0.14285714285714199</v>
      </c>
      <c r="P89" s="16">
        <v>0</v>
      </c>
      <c r="Q89" s="16">
        <v>0</v>
      </c>
      <c r="R89" s="16">
        <v>0.57142857142857095</v>
      </c>
      <c r="S89" s="16">
        <v>0</v>
      </c>
      <c r="T89" s="16">
        <v>2.9285714285714199</v>
      </c>
      <c r="U89" s="19">
        <f>$U$7*'snapshots adjusted data1'!W89</f>
        <v>36.861139934663719</v>
      </c>
      <c r="V89" s="19">
        <f>$V$7*'snapshots adjusted data1'!W89</f>
        <v>37.392388773939963</v>
      </c>
      <c r="W89" s="19">
        <f>$W$7*'snapshots adjusted data1'!W89</f>
        <v>39.404441464427165</v>
      </c>
      <c r="X89" s="19">
        <f>$X$7*'snapshots adjusted data1'!W89</f>
        <v>40.500403636792342</v>
      </c>
      <c r="Y89" s="19">
        <f>$Y$7*'snapshots adjusted data1'!W89</f>
        <v>45.984397560344782</v>
      </c>
      <c r="Z89" s="19">
        <f>$Z$7*'snapshots adjusted data1'!W89</f>
        <v>49.790983731536791</v>
      </c>
      <c r="AA89" s="20">
        <f>$AA$7*'snapshots adjusted data1'!W89</f>
        <v>42.424612031021269</v>
      </c>
    </row>
    <row r="90" spans="1:27" x14ac:dyDescent="0.25">
      <c r="A90">
        <v>81</v>
      </c>
      <c r="B90" s="15" t="s">
        <v>150</v>
      </c>
      <c r="C90" s="16" t="s">
        <v>138</v>
      </c>
      <c r="D90" s="16">
        <v>0</v>
      </c>
      <c r="E90" s="16">
        <v>0</v>
      </c>
      <c r="F90" s="16">
        <v>0.42857142857142799</v>
      </c>
      <c r="G90" s="16">
        <v>0.78571428571428503</v>
      </c>
      <c r="H90" s="18">
        <v>0.57142857142857095</v>
      </c>
      <c r="I90" s="18">
        <v>0</v>
      </c>
      <c r="J90" s="18">
        <v>0</v>
      </c>
      <c r="K90" s="16">
        <v>0</v>
      </c>
      <c r="L90" s="16">
        <v>0.42857142857142799</v>
      </c>
      <c r="M90" s="18">
        <v>0</v>
      </c>
      <c r="N90" s="16">
        <v>0</v>
      </c>
      <c r="O90" s="16">
        <v>0.14285714285714199</v>
      </c>
      <c r="P90" s="16">
        <v>0</v>
      </c>
      <c r="Q90" s="16">
        <v>0</v>
      </c>
      <c r="R90" s="16">
        <v>0.57142857142857095</v>
      </c>
      <c r="S90" s="16">
        <v>0</v>
      </c>
      <c r="T90" s="16">
        <v>2.9285714285714199</v>
      </c>
      <c r="U90" s="19">
        <f>$U$7*'snapshots adjusted data1'!W90</f>
        <v>24.373860985243773</v>
      </c>
      <c r="V90" s="19">
        <f>$V$7*'snapshots adjusted data1'!W90</f>
        <v>24.725141097037458</v>
      </c>
      <c r="W90" s="19">
        <f>$W$7*'snapshots adjusted data1'!W90</f>
        <v>26.055579945641892</v>
      </c>
      <c r="X90" s="19">
        <f>$X$7*'snapshots adjusted data1'!W90</f>
        <v>26.780268050287134</v>
      </c>
      <c r="Y90" s="19">
        <f>$Y$7*'snapshots adjusted data1'!W90</f>
        <v>30.406474558645574</v>
      </c>
      <c r="Z90" s="19">
        <f>$Z$7*'snapshots adjusted data1'!W90</f>
        <v>32.923521028978286</v>
      </c>
      <c r="AA90" s="20">
        <f>$AA$7*'snapshots adjusted data1'!W90</f>
        <v>28.052621211114655</v>
      </c>
    </row>
    <row r="91" spans="1:27" x14ac:dyDescent="0.25">
      <c r="A91">
        <v>82</v>
      </c>
      <c r="B91" s="15" t="s">
        <v>151</v>
      </c>
      <c r="C91" s="16" t="s">
        <v>138</v>
      </c>
      <c r="D91" s="16">
        <v>0</v>
      </c>
      <c r="E91" s="16">
        <v>0</v>
      </c>
      <c r="F91" s="16">
        <v>0.42857142857142799</v>
      </c>
      <c r="G91" s="16">
        <v>0.78571428571428503</v>
      </c>
      <c r="H91" s="18">
        <v>0.57142857142857095</v>
      </c>
      <c r="I91" s="18">
        <v>0</v>
      </c>
      <c r="J91" s="18">
        <v>0</v>
      </c>
      <c r="K91" s="16">
        <v>0</v>
      </c>
      <c r="L91" s="16">
        <v>0.42857142857142799</v>
      </c>
      <c r="M91" s="18">
        <v>0</v>
      </c>
      <c r="N91" s="16">
        <v>0</v>
      </c>
      <c r="O91" s="16">
        <v>0.14285714285714199</v>
      </c>
      <c r="P91" s="16">
        <v>0</v>
      </c>
      <c r="Q91" s="16">
        <v>0</v>
      </c>
      <c r="R91" s="16">
        <v>0.57142857142857095</v>
      </c>
      <c r="S91" s="16">
        <v>0</v>
      </c>
      <c r="T91" s="16">
        <v>2.9285714285714199</v>
      </c>
      <c r="U91" s="19">
        <f>$U$7*'snapshots adjusted data1'!W91</f>
        <v>23.246121514594972</v>
      </c>
      <c r="V91" s="19">
        <f>$V$7*'snapshots adjusted data1'!W91</f>
        <v>23.58114845880214</v>
      </c>
      <c r="W91" s="19">
        <f>$W$7*'snapshots adjusted data1'!W91</f>
        <v>24.850030034893852</v>
      </c>
      <c r="X91" s="19">
        <f>$X$7*'snapshots adjusted data1'!W91</f>
        <v>25.541187982785807</v>
      </c>
      <c r="Y91" s="19">
        <f>$Y$7*'snapshots adjusted data1'!W91</f>
        <v>28.999615729680269</v>
      </c>
      <c r="Z91" s="19">
        <f>$Z$7*'snapshots adjusted data1'!W91</f>
        <v>31.400202495259187</v>
      </c>
      <c r="AA91" s="20">
        <f>$AA$7*'snapshots adjusted data1'!W91</f>
        <v>26.754671402748777</v>
      </c>
    </row>
    <row r="92" spans="1:27" x14ac:dyDescent="0.25">
      <c r="A92">
        <v>83</v>
      </c>
      <c r="B92" s="15" t="s">
        <v>152</v>
      </c>
      <c r="C92" s="16" t="s">
        <v>138</v>
      </c>
      <c r="D92" s="16">
        <v>0</v>
      </c>
      <c r="E92" s="16">
        <v>0</v>
      </c>
      <c r="F92" s="16">
        <v>0.42857142857142799</v>
      </c>
      <c r="G92" s="16">
        <v>0.78571428571428503</v>
      </c>
      <c r="H92" s="18">
        <v>0.57142857142857095</v>
      </c>
      <c r="I92" s="18">
        <v>0</v>
      </c>
      <c r="J92" s="18">
        <v>0</v>
      </c>
      <c r="K92" s="16">
        <v>0</v>
      </c>
      <c r="L92" s="16">
        <v>0.42857142857142799</v>
      </c>
      <c r="M92" s="18">
        <v>0</v>
      </c>
      <c r="N92" s="16">
        <v>0</v>
      </c>
      <c r="O92" s="16">
        <v>0.14285714285714199</v>
      </c>
      <c r="P92" s="16">
        <v>0</v>
      </c>
      <c r="Q92" s="16">
        <v>0</v>
      </c>
      <c r="R92" s="16">
        <v>0.57142857142857095</v>
      </c>
      <c r="S92" s="16">
        <v>0</v>
      </c>
      <c r="T92" s="16">
        <v>2.9285714285714199</v>
      </c>
      <c r="U92" s="19">
        <f>$U$7*'snapshots adjusted data1'!W92</f>
        <v>23.40988040817787</v>
      </c>
      <c r="V92" s="19">
        <f>$V$7*'snapshots adjusted data1'!W92</f>
        <v>23.747267472617111</v>
      </c>
      <c r="W92" s="19">
        <f>$W$7*'snapshots adjusted data1'!W92</f>
        <v>25.025087771792503</v>
      </c>
      <c r="X92" s="19">
        <f>$X$7*'snapshots adjusted data1'!W92</f>
        <v>25.721114629139599</v>
      </c>
      <c r="Y92" s="19">
        <f>$Y$7*'snapshots adjusted data1'!W92</f>
        <v>29.203905506933651</v>
      </c>
      <c r="Z92" s="19">
        <f>$Z$7*'snapshots adjusted data1'!W92</f>
        <v>31.621403370238447</v>
      </c>
      <c r="AA92" s="20">
        <f>$AA$7*'snapshots adjusted data1'!W92</f>
        <v>26.94314651608488</v>
      </c>
    </row>
    <row r="93" spans="1:27" x14ac:dyDescent="0.25">
      <c r="A93">
        <v>84</v>
      </c>
      <c r="B93" s="15" t="s">
        <v>153</v>
      </c>
      <c r="C93" s="16" t="s">
        <v>138</v>
      </c>
      <c r="D93" s="16">
        <v>0</v>
      </c>
      <c r="E93" s="16">
        <v>0</v>
      </c>
      <c r="F93" s="16">
        <v>0.42857142857142799</v>
      </c>
      <c r="G93" s="16">
        <v>0.78571428571428503</v>
      </c>
      <c r="H93" s="18">
        <v>0.57142857142857095</v>
      </c>
      <c r="I93" s="18">
        <v>0</v>
      </c>
      <c r="J93" s="18">
        <v>0</v>
      </c>
      <c r="K93" s="16">
        <v>0</v>
      </c>
      <c r="L93" s="16">
        <v>0.42857142857142799</v>
      </c>
      <c r="M93" s="18">
        <v>0</v>
      </c>
      <c r="N93" s="16">
        <v>0</v>
      </c>
      <c r="O93" s="16">
        <v>0.14285714285714199</v>
      </c>
      <c r="P93" s="16">
        <v>0</v>
      </c>
      <c r="Q93" s="16">
        <v>0</v>
      </c>
      <c r="R93" s="16">
        <v>0.57142857142857095</v>
      </c>
      <c r="S93" s="16">
        <v>0</v>
      </c>
      <c r="T93" s="16">
        <v>2.9285714285714199</v>
      </c>
      <c r="U93" s="19">
        <f>$U$7*'snapshots adjusted data1'!W93</f>
        <v>12.642016776279139</v>
      </c>
      <c r="V93" s="19">
        <f>$V$7*'snapshots adjusted data1'!W93</f>
        <v>12.824215610889608</v>
      </c>
      <c r="W93" s="19">
        <f>$W$7*'snapshots adjusted data1'!W93</f>
        <v>13.514275764020596</v>
      </c>
      <c r="X93" s="19">
        <f>$X$7*'snapshots adjusted data1'!W93</f>
        <v>13.890150525185499</v>
      </c>
      <c r="Y93" s="19">
        <f>$Y$7*'snapshots adjusted data1'!W93</f>
        <v>15.770958967503015</v>
      </c>
      <c r="Z93" s="19">
        <f>$Z$7*'snapshots adjusted data1'!W93</f>
        <v>17.076478176129207</v>
      </c>
      <c r="AA93" s="20">
        <f>$AA$7*'snapshots adjusted data1'!W93</f>
        <v>14.550083311963576</v>
      </c>
    </row>
    <row r="94" spans="1:27" x14ac:dyDescent="0.25">
      <c r="A94">
        <v>85</v>
      </c>
      <c r="B94" s="15" t="s">
        <v>154</v>
      </c>
      <c r="C94" s="16" t="s">
        <v>138</v>
      </c>
      <c r="D94" s="16">
        <v>0</v>
      </c>
      <c r="E94" s="16">
        <v>0</v>
      </c>
      <c r="F94" s="16">
        <v>0.42857142857142799</v>
      </c>
      <c r="G94" s="16">
        <v>0.78571428571428503</v>
      </c>
      <c r="H94" s="18">
        <v>0.57142857142857095</v>
      </c>
      <c r="I94" s="18">
        <v>0</v>
      </c>
      <c r="J94" s="18">
        <v>0</v>
      </c>
      <c r="K94" s="16">
        <v>0</v>
      </c>
      <c r="L94" s="16">
        <v>0.42857142857142799</v>
      </c>
      <c r="M94" s="18">
        <v>0</v>
      </c>
      <c r="N94" s="16">
        <v>0</v>
      </c>
      <c r="O94" s="16">
        <v>0.14285714285714199</v>
      </c>
      <c r="P94" s="16">
        <v>0</v>
      </c>
      <c r="Q94" s="16">
        <v>0</v>
      </c>
      <c r="R94" s="16">
        <v>0.57142857142857095</v>
      </c>
      <c r="S94" s="16">
        <v>0</v>
      </c>
      <c r="T94" s="16">
        <v>2.9285714285714199</v>
      </c>
      <c r="U94" s="19">
        <f>$U$7*'snapshots adjusted data1'!W94</f>
        <v>0.31658637690055802</v>
      </c>
      <c r="V94" s="19">
        <f>$V$7*'snapshots adjusted data1'!W94</f>
        <v>0.32114907207377302</v>
      </c>
      <c r="W94" s="19">
        <f>$W$7*'snapshots adjusted data1'!W94</f>
        <v>0.33842983095815438</v>
      </c>
      <c r="X94" s="19">
        <f>$X$7*'snapshots adjusted data1'!W94</f>
        <v>0.34784263517376335</v>
      </c>
      <c r="Y94" s="19">
        <f>$Y$7*'snapshots adjusted data1'!W94</f>
        <v>0.39494258298545554</v>
      </c>
      <c r="Z94" s="19">
        <f>$Z$7*'snapshots adjusted data1'!W94</f>
        <v>0.42763591060455536</v>
      </c>
      <c r="AA94" s="20">
        <f>$AA$7*'snapshots adjusted data1'!W94</f>
        <v>0.36436893265155007</v>
      </c>
    </row>
    <row r="95" spans="1:27" x14ac:dyDescent="0.25">
      <c r="A95">
        <v>86</v>
      </c>
      <c r="B95" s="15" t="s">
        <v>155</v>
      </c>
      <c r="C95" s="16" t="s">
        <v>138</v>
      </c>
      <c r="D95" s="16">
        <v>0</v>
      </c>
      <c r="E95" s="16">
        <v>0</v>
      </c>
      <c r="F95" s="16">
        <v>0.42857142857142799</v>
      </c>
      <c r="G95" s="16">
        <v>0.78571428571428503</v>
      </c>
      <c r="H95" s="18">
        <v>0.57142857142857095</v>
      </c>
      <c r="I95" s="18">
        <v>0</v>
      </c>
      <c r="J95" s="18">
        <v>0</v>
      </c>
      <c r="K95" s="16">
        <v>0</v>
      </c>
      <c r="L95" s="16">
        <v>0.42857142857142799</v>
      </c>
      <c r="M95" s="18">
        <v>0</v>
      </c>
      <c r="N95" s="16">
        <v>0</v>
      </c>
      <c r="O95" s="16">
        <v>0.14285714285714199</v>
      </c>
      <c r="P95" s="16">
        <v>0</v>
      </c>
      <c r="Q95" s="16">
        <v>0</v>
      </c>
      <c r="R95" s="16">
        <v>0.57142857142857095</v>
      </c>
      <c r="S95" s="16">
        <v>0</v>
      </c>
      <c r="T95" s="16">
        <v>2.9285714285714199</v>
      </c>
      <c r="U95" s="19">
        <f>$U$7*'snapshots adjusted data1'!W95</f>
        <v>0</v>
      </c>
      <c r="V95" s="19">
        <f>$V$7*'snapshots adjusted data1'!W95</f>
        <v>0</v>
      </c>
      <c r="W95" s="19">
        <f>$W$7*'snapshots adjusted data1'!W95</f>
        <v>0</v>
      </c>
      <c r="X95" s="19">
        <f>$X$7*'snapshots adjusted data1'!W95</f>
        <v>0</v>
      </c>
      <c r="Y95" s="19">
        <f>$Y$7*'snapshots adjusted data1'!W95</f>
        <v>0</v>
      </c>
      <c r="Z95" s="19">
        <f>$Z$7*'snapshots adjusted data1'!W95</f>
        <v>0</v>
      </c>
      <c r="AA95" s="20">
        <f>$AA$7*'snapshots adjusted data1'!W95</f>
        <v>0</v>
      </c>
    </row>
    <row r="96" spans="1:27" x14ac:dyDescent="0.25">
      <c r="A96">
        <v>87</v>
      </c>
      <c r="B96" s="15" t="s">
        <v>156</v>
      </c>
      <c r="C96" s="16" t="s">
        <v>138</v>
      </c>
      <c r="D96" s="16">
        <v>0</v>
      </c>
      <c r="E96" s="16">
        <v>0</v>
      </c>
      <c r="F96" s="16">
        <v>0.42857142857142799</v>
      </c>
      <c r="G96" s="16">
        <v>0.78571428571428503</v>
      </c>
      <c r="H96" s="18">
        <v>0.57142857142857095</v>
      </c>
      <c r="I96" s="18">
        <v>0</v>
      </c>
      <c r="J96" s="18">
        <v>0</v>
      </c>
      <c r="K96" s="16">
        <v>0</v>
      </c>
      <c r="L96" s="16">
        <v>0.42857142857142799</v>
      </c>
      <c r="M96" s="18">
        <v>0</v>
      </c>
      <c r="N96" s="16">
        <v>0</v>
      </c>
      <c r="O96" s="16">
        <v>0.14285714285714199</v>
      </c>
      <c r="P96" s="16">
        <v>0</v>
      </c>
      <c r="Q96" s="16">
        <v>0</v>
      </c>
      <c r="R96" s="16">
        <v>0.57142857142857095</v>
      </c>
      <c r="S96" s="16">
        <v>0</v>
      </c>
      <c r="T96" s="16">
        <v>2.9285714285714199</v>
      </c>
      <c r="U96" s="19">
        <f>$U$7*'snapshots adjusted data1'!W96</f>
        <v>0</v>
      </c>
      <c r="V96" s="19">
        <f>$V$7*'snapshots adjusted data1'!W96</f>
        <v>0</v>
      </c>
      <c r="W96" s="19">
        <f>$W$7*'snapshots adjusted data1'!W96</f>
        <v>0</v>
      </c>
      <c r="X96" s="19">
        <f>$X$7*'snapshots adjusted data1'!W96</f>
        <v>0</v>
      </c>
      <c r="Y96" s="19">
        <f>$Y$7*'snapshots adjusted data1'!W96</f>
        <v>0</v>
      </c>
      <c r="Z96" s="19">
        <f>$Z$7*'snapshots adjusted data1'!W96</f>
        <v>0</v>
      </c>
      <c r="AA96" s="20">
        <f>$AA$7*'snapshots adjusted data1'!W96</f>
        <v>0</v>
      </c>
    </row>
    <row r="97" spans="1:27" x14ac:dyDescent="0.25">
      <c r="A97">
        <v>88</v>
      </c>
      <c r="B97" s="15" t="s">
        <v>157</v>
      </c>
      <c r="C97" s="16" t="s">
        <v>138</v>
      </c>
      <c r="D97" s="16">
        <v>0</v>
      </c>
      <c r="E97" s="16">
        <v>0</v>
      </c>
      <c r="F97" s="16">
        <v>0.42857142857142799</v>
      </c>
      <c r="G97" s="16">
        <v>0.78571428571428503</v>
      </c>
      <c r="H97" s="18">
        <v>0.57142857142857095</v>
      </c>
      <c r="I97" s="18">
        <v>0</v>
      </c>
      <c r="J97" s="18">
        <v>0</v>
      </c>
      <c r="K97" s="16">
        <v>0</v>
      </c>
      <c r="L97" s="16">
        <v>0.42857142857142799</v>
      </c>
      <c r="M97" s="18">
        <v>0</v>
      </c>
      <c r="N97" s="16">
        <v>0</v>
      </c>
      <c r="O97" s="16">
        <v>0.14285714285714199</v>
      </c>
      <c r="P97" s="16">
        <v>0</v>
      </c>
      <c r="Q97" s="16">
        <v>0</v>
      </c>
      <c r="R97" s="16">
        <v>0.57142857142857095</v>
      </c>
      <c r="S97" s="16">
        <v>0</v>
      </c>
      <c r="T97" s="16">
        <v>2.9285714285714199</v>
      </c>
      <c r="U97" s="19">
        <f>$U$7*'snapshots adjusted data1'!W97</f>
        <v>0</v>
      </c>
      <c r="V97" s="19">
        <f>$V$7*'snapshots adjusted data1'!W97</f>
        <v>0</v>
      </c>
      <c r="W97" s="19">
        <f>$W$7*'snapshots adjusted data1'!W97</f>
        <v>0</v>
      </c>
      <c r="X97" s="19">
        <f>$X$7*'snapshots adjusted data1'!W97</f>
        <v>0</v>
      </c>
      <c r="Y97" s="19">
        <f>$Y$7*'snapshots adjusted data1'!W97</f>
        <v>0</v>
      </c>
      <c r="Z97" s="19">
        <f>$Z$7*'snapshots adjusted data1'!W97</f>
        <v>0</v>
      </c>
      <c r="AA97" s="20">
        <f>$AA$7*'snapshots adjusted data1'!W97</f>
        <v>0</v>
      </c>
    </row>
    <row r="98" spans="1:27" x14ac:dyDescent="0.25">
      <c r="A98">
        <v>89</v>
      </c>
      <c r="B98" s="15" t="s">
        <v>158</v>
      </c>
      <c r="C98" s="16" t="s">
        <v>138</v>
      </c>
      <c r="D98" s="16">
        <v>0</v>
      </c>
      <c r="E98" s="16">
        <v>0</v>
      </c>
      <c r="F98" s="16">
        <v>0.42857142857142799</v>
      </c>
      <c r="G98" s="16">
        <v>0.78571428571428503</v>
      </c>
      <c r="H98" s="18">
        <v>0.57142857142857095</v>
      </c>
      <c r="I98" s="18">
        <v>0</v>
      </c>
      <c r="J98" s="18">
        <v>0</v>
      </c>
      <c r="K98" s="16">
        <v>0</v>
      </c>
      <c r="L98" s="16">
        <v>0.42857142857142799</v>
      </c>
      <c r="M98" s="18">
        <v>0</v>
      </c>
      <c r="N98" s="16">
        <v>0</v>
      </c>
      <c r="O98" s="16">
        <v>0.14285714285714199</v>
      </c>
      <c r="P98" s="16">
        <v>0</v>
      </c>
      <c r="Q98" s="16">
        <v>0</v>
      </c>
      <c r="R98" s="16">
        <v>0.57142857142857095</v>
      </c>
      <c r="S98" s="16">
        <v>0</v>
      </c>
      <c r="T98" s="16">
        <v>2.9285714285714199</v>
      </c>
      <c r="U98" s="19">
        <f>$U$7*'snapshots adjusted data1'!W98</f>
        <v>0</v>
      </c>
      <c r="V98" s="19">
        <f>$V$7*'snapshots adjusted data1'!W98</f>
        <v>0</v>
      </c>
      <c r="W98" s="19">
        <f>$W$7*'snapshots adjusted data1'!W98</f>
        <v>0</v>
      </c>
      <c r="X98" s="19">
        <f>$X$7*'snapshots adjusted data1'!W98</f>
        <v>0</v>
      </c>
      <c r="Y98" s="19">
        <f>$Y$7*'snapshots adjusted data1'!W98</f>
        <v>0</v>
      </c>
      <c r="Z98" s="19">
        <f>$Z$7*'snapshots adjusted data1'!W98</f>
        <v>0</v>
      </c>
      <c r="AA98" s="20">
        <f>$AA$7*'snapshots adjusted data1'!W98</f>
        <v>0</v>
      </c>
    </row>
    <row r="99" spans="1:27" x14ac:dyDescent="0.25">
      <c r="A99">
        <v>90</v>
      </c>
      <c r="B99" s="15" t="s">
        <v>159</v>
      </c>
      <c r="C99" s="16" t="s">
        <v>138</v>
      </c>
      <c r="D99" s="16">
        <v>0</v>
      </c>
      <c r="E99" s="16">
        <v>0</v>
      </c>
      <c r="F99" s="16">
        <v>0.42857142857142799</v>
      </c>
      <c r="G99" s="16">
        <v>0.78571428571428503</v>
      </c>
      <c r="H99" s="18">
        <v>0.57142857142857095</v>
      </c>
      <c r="I99" s="18">
        <v>0</v>
      </c>
      <c r="J99" s="18">
        <v>0</v>
      </c>
      <c r="K99" s="16">
        <v>0</v>
      </c>
      <c r="L99" s="16">
        <v>0.42857142857142799</v>
      </c>
      <c r="M99" s="18">
        <v>0</v>
      </c>
      <c r="N99" s="16">
        <v>0</v>
      </c>
      <c r="O99" s="16">
        <v>0.14285714285714199</v>
      </c>
      <c r="P99" s="16">
        <v>0</v>
      </c>
      <c r="Q99" s="16">
        <v>0</v>
      </c>
      <c r="R99" s="16">
        <v>0.57142857142857095</v>
      </c>
      <c r="S99" s="16">
        <v>0</v>
      </c>
      <c r="T99" s="16">
        <v>2.9285714285714199</v>
      </c>
      <c r="U99" s="19">
        <f>$U$7*'snapshots adjusted data1'!W99</f>
        <v>0</v>
      </c>
      <c r="V99" s="19">
        <f>$V$7*'snapshots adjusted data1'!W99</f>
        <v>0</v>
      </c>
      <c r="W99" s="19">
        <f>$W$7*'snapshots adjusted data1'!W99</f>
        <v>0</v>
      </c>
      <c r="X99" s="19">
        <f>$X$7*'snapshots adjusted data1'!W99</f>
        <v>0</v>
      </c>
      <c r="Y99" s="19">
        <f>$Y$7*'snapshots adjusted data1'!W99</f>
        <v>0</v>
      </c>
      <c r="Z99" s="19">
        <f>$Z$7*'snapshots adjusted data1'!W99</f>
        <v>0</v>
      </c>
      <c r="AA99" s="20">
        <f>$AA$7*'snapshots adjusted data1'!W99</f>
        <v>0</v>
      </c>
    </row>
    <row r="100" spans="1:27" x14ac:dyDescent="0.25">
      <c r="A100">
        <v>91</v>
      </c>
      <c r="B100" s="15" t="s">
        <v>160</v>
      </c>
      <c r="C100" s="16" t="s">
        <v>138</v>
      </c>
      <c r="D100" s="16">
        <v>0</v>
      </c>
      <c r="E100" s="16">
        <v>0</v>
      </c>
      <c r="F100" s="16">
        <v>0.42857142857142799</v>
      </c>
      <c r="G100" s="16">
        <v>0.78571428571428503</v>
      </c>
      <c r="H100" s="18">
        <v>0.57142857142857095</v>
      </c>
      <c r="I100" s="18">
        <v>0</v>
      </c>
      <c r="J100" s="18">
        <v>0</v>
      </c>
      <c r="K100" s="16">
        <v>0</v>
      </c>
      <c r="L100" s="16">
        <v>0.42857142857142799</v>
      </c>
      <c r="M100" s="18">
        <v>0</v>
      </c>
      <c r="N100" s="16">
        <v>0</v>
      </c>
      <c r="O100" s="16">
        <v>0.14285714285714199</v>
      </c>
      <c r="P100" s="16">
        <v>0</v>
      </c>
      <c r="Q100" s="16">
        <v>0</v>
      </c>
      <c r="R100" s="16">
        <v>0.57142857142857095</v>
      </c>
      <c r="S100" s="16">
        <v>0</v>
      </c>
      <c r="T100" s="16">
        <v>2.9285714285714199</v>
      </c>
      <c r="U100" s="19">
        <f>$U$7*'snapshots adjusted data1'!W100</f>
        <v>0</v>
      </c>
      <c r="V100" s="19">
        <f>$V$7*'snapshots adjusted data1'!W100</f>
        <v>0</v>
      </c>
      <c r="W100" s="19">
        <f>$W$7*'snapshots adjusted data1'!W100</f>
        <v>0</v>
      </c>
      <c r="X100" s="19">
        <f>$X$7*'snapshots adjusted data1'!W100</f>
        <v>0</v>
      </c>
      <c r="Y100" s="19">
        <f>$Y$7*'snapshots adjusted data1'!W100</f>
        <v>0</v>
      </c>
      <c r="Z100" s="19">
        <f>$Z$7*'snapshots adjusted data1'!W100</f>
        <v>0</v>
      </c>
      <c r="AA100" s="20">
        <f>$AA$7*'snapshots adjusted data1'!W100</f>
        <v>0</v>
      </c>
    </row>
    <row r="101" spans="1:27" x14ac:dyDescent="0.25">
      <c r="A101">
        <v>92</v>
      </c>
      <c r="B101" s="15" t="s">
        <v>161</v>
      </c>
      <c r="C101" s="16" t="s">
        <v>138</v>
      </c>
      <c r="D101" s="16">
        <v>0</v>
      </c>
      <c r="E101" s="16">
        <v>0</v>
      </c>
      <c r="F101" s="16">
        <v>0.42857142857142799</v>
      </c>
      <c r="G101" s="16">
        <v>0.78571428571428503</v>
      </c>
      <c r="H101" s="18">
        <v>0.57142857142857095</v>
      </c>
      <c r="I101" s="18">
        <v>0</v>
      </c>
      <c r="J101" s="18">
        <v>0</v>
      </c>
      <c r="K101" s="16">
        <v>0</v>
      </c>
      <c r="L101" s="16">
        <v>0.42857142857142799</v>
      </c>
      <c r="M101" s="18">
        <v>0</v>
      </c>
      <c r="N101" s="16">
        <v>0</v>
      </c>
      <c r="O101" s="16">
        <v>0.14285714285714199</v>
      </c>
      <c r="P101" s="16">
        <v>0</v>
      </c>
      <c r="Q101" s="16">
        <v>0</v>
      </c>
      <c r="R101" s="16">
        <v>0.57142857142857095</v>
      </c>
      <c r="S101" s="16">
        <v>0</v>
      </c>
      <c r="T101" s="16">
        <v>2.9285714285714199</v>
      </c>
      <c r="U101" s="19">
        <f>$U$7*'snapshots adjusted data1'!W101</f>
        <v>0</v>
      </c>
      <c r="V101" s="19">
        <f>$V$7*'snapshots adjusted data1'!W101</f>
        <v>0</v>
      </c>
      <c r="W101" s="19">
        <f>$W$7*'snapshots adjusted data1'!W101</f>
        <v>0</v>
      </c>
      <c r="X101" s="19">
        <f>$X$7*'snapshots adjusted data1'!W101</f>
        <v>0</v>
      </c>
      <c r="Y101" s="19">
        <f>$Y$7*'snapshots adjusted data1'!W101</f>
        <v>0</v>
      </c>
      <c r="Z101" s="19">
        <f>$Z$7*'snapshots adjusted data1'!W101</f>
        <v>0</v>
      </c>
      <c r="AA101" s="20">
        <f>$AA$7*'snapshots adjusted data1'!W101</f>
        <v>0</v>
      </c>
    </row>
    <row r="102" spans="1:27" x14ac:dyDescent="0.25">
      <c r="A102">
        <v>93</v>
      </c>
      <c r="B102" s="15" t="s">
        <v>162</v>
      </c>
      <c r="C102" s="16" t="s">
        <v>138</v>
      </c>
      <c r="D102" s="16">
        <v>0</v>
      </c>
      <c r="E102" s="16">
        <v>0</v>
      </c>
      <c r="F102" s="16">
        <v>0.42857142857142799</v>
      </c>
      <c r="G102" s="16">
        <v>0.78571428571428503</v>
      </c>
      <c r="H102" s="18">
        <v>0.57142857142857095</v>
      </c>
      <c r="I102" s="18">
        <v>0</v>
      </c>
      <c r="J102" s="18">
        <v>0</v>
      </c>
      <c r="K102" s="16">
        <v>0</v>
      </c>
      <c r="L102" s="16">
        <v>0.42857142857142799</v>
      </c>
      <c r="M102" s="18">
        <v>0</v>
      </c>
      <c r="N102" s="16">
        <v>0</v>
      </c>
      <c r="O102" s="16">
        <v>0.14285714285714199</v>
      </c>
      <c r="P102" s="16">
        <v>0</v>
      </c>
      <c r="Q102" s="16">
        <v>0</v>
      </c>
      <c r="R102" s="16">
        <v>0.57142857142857095</v>
      </c>
      <c r="S102" s="16">
        <v>0</v>
      </c>
      <c r="T102" s="16">
        <v>2.9285714285714199</v>
      </c>
      <c r="U102" s="19">
        <f>$U$7*'snapshots adjusted data1'!W102</f>
        <v>0</v>
      </c>
      <c r="V102" s="19">
        <f>$V$7*'snapshots adjusted data1'!W102</f>
        <v>0</v>
      </c>
      <c r="W102" s="19">
        <f>$W$7*'snapshots adjusted data1'!W102</f>
        <v>0</v>
      </c>
      <c r="X102" s="19">
        <f>$X$7*'snapshots adjusted data1'!W102</f>
        <v>0</v>
      </c>
      <c r="Y102" s="19">
        <f>$Y$7*'snapshots adjusted data1'!W102</f>
        <v>0</v>
      </c>
      <c r="Z102" s="19">
        <f>$Z$7*'snapshots adjusted data1'!W102</f>
        <v>0</v>
      </c>
      <c r="AA102" s="20">
        <f>$AA$7*'snapshots adjusted data1'!W102</f>
        <v>0</v>
      </c>
    </row>
    <row r="103" spans="1:27" x14ac:dyDescent="0.25">
      <c r="A103">
        <v>94</v>
      </c>
      <c r="B103" s="15" t="s">
        <v>163</v>
      </c>
      <c r="C103" s="16" t="s">
        <v>138</v>
      </c>
      <c r="D103" s="16">
        <v>0</v>
      </c>
      <c r="E103" s="16">
        <v>0</v>
      </c>
      <c r="F103" s="16">
        <v>0.42857142857142799</v>
      </c>
      <c r="G103" s="16">
        <v>0.78571428571428503</v>
      </c>
      <c r="H103" s="18">
        <v>0.57142857142857095</v>
      </c>
      <c r="I103" s="18">
        <v>0</v>
      </c>
      <c r="J103" s="18">
        <v>0</v>
      </c>
      <c r="K103" s="16">
        <v>0</v>
      </c>
      <c r="L103" s="16">
        <v>0.42857142857142799</v>
      </c>
      <c r="M103" s="18">
        <v>0</v>
      </c>
      <c r="N103" s="16">
        <v>0</v>
      </c>
      <c r="O103" s="16">
        <v>0.14285714285714199</v>
      </c>
      <c r="P103" s="16">
        <v>0</v>
      </c>
      <c r="Q103" s="16">
        <v>0</v>
      </c>
      <c r="R103" s="16">
        <v>0.57142857142857095</v>
      </c>
      <c r="S103" s="16">
        <v>0</v>
      </c>
      <c r="T103" s="16">
        <v>2.9285714285714199</v>
      </c>
      <c r="U103" s="19">
        <f>$U$7*'snapshots adjusted data1'!W103</f>
        <v>0</v>
      </c>
      <c r="V103" s="19">
        <f>$V$7*'snapshots adjusted data1'!W103</f>
        <v>0</v>
      </c>
      <c r="W103" s="19">
        <f>$W$7*'snapshots adjusted data1'!W103</f>
        <v>0</v>
      </c>
      <c r="X103" s="19">
        <f>$X$7*'snapshots adjusted data1'!W103</f>
        <v>0</v>
      </c>
      <c r="Y103" s="19">
        <f>$Y$7*'snapshots adjusted data1'!W103</f>
        <v>0</v>
      </c>
      <c r="Z103" s="19">
        <f>$Z$7*'snapshots adjusted data1'!W103</f>
        <v>0</v>
      </c>
      <c r="AA103" s="20">
        <f>$AA$7*'snapshots adjusted data1'!W103</f>
        <v>0</v>
      </c>
    </row>
    <row r="104" spans="1:27" x14ac:dyDescent="0.25">
      <c r="A104">
        <v>95</v>
      </c>
      <c r="B104" s="15" t="s">
        <v>164</v>
      </c>
      <c r="C104" s="16" t="s">
        <v>138</v>
      </c>
      <c r="D104" s="16">
        <v>0</v>
      </c>
      <c r="E104" s="16">
        <v>0</v>
      </c>
      <c r="F104" s="16">
        <v>0.42857142857142799</v>
      </c>
      <c r="G104" s="16">
        <v>0.78571428571428503</v>
      </c>
      <c r="H104" s="18">
        <v>0.57142857142857095</v>
      </c>
      <c r="I104" s="18">
        <v>0</v>
      </c>
      <c r="J104" s="18">
        <v>0</v>
      </c>
      <c r="K104" s="16">
        <v>0</v>
      </c>
      <c r="L104" s="16">
        <v>0.42857142857142799</v>
      </c>
      <c r="M104" s="18">
        <v>0</v>
      </c>
      <c r="N104" s="16">
        <v>0</v>
      </c>
      <c r="O104" s="16">
        <v>0.14285714285714199</v>
      </c>
      <c r="P104" s="16">
        <v>0</v>
      </c>
      <c r="Q104" s="16">
        <v>0</v>
      </c>
      <c r="R104" s="16">
        <v>0.57142857142857095</v>
      </c>
      <c r="S104" s="16">
        <v>0</v>
      </c>
      <c r="T104" s="16">
        <v>2.9285714285714199</v>
      </c>
      <c r="U104" s="19">
        <f>$U$7*'snapshots adjusted data1'!W104</f>
        <v>0</v>
      </c>
      <c r="V104" s="19">
        <f>$V$7*'snapshots adjusted data1'!W104</f>
        <v>0</v>
      </c>
      <c r="W104" s="19">
        <f>$W$7*'snapshots adjusted data1'!W104</f>
        <v>0</v>
      </c>
      <c r="X104" s="19">
        <f>$X$7*'snapshots adjusted data1'!W104</f>
        <v>0</v>
      </c>
      <c r="Y104" s="19">
        <f>$Y$7*'snapshots adjusted data1'!W104</f>
        <v>0</v>
      </c>
      <c r="Z104" s="19">
        <f>$Z$7*'snapshots adjusted data1'!W104</f>
        <v>0</v>
      </c>
      <c r="AA104" s="20">
        <f>$AA$7*'snapshots adjusted data1'!W104</f>
        <v>0</v>
      </c>
    </row>
    <row r="105" spans="1:27" ht="15.75" thickBot="1" x14ac:dyDescent="0.3">
      <c r="A105">
        <v>96</v>
      </c>
      <c r="B105" s="21" t="s">
        <v>165</v>
      </c>
      <c r="C105" s="22" t="s">
        <v>138</v>
      </c>
      <c r="D105" s="22">
        <v>0</v>
      </c>
      <c r="E105" s="22">
        <v>0</v>
      </c>
      <c r="F105" s="22">
        <v>0.42857142857142799</v>
      </c>
      <c r="G105" s="22">
        <v>0.78571428571428503</v>
      </c>
      <c r="H105" s="23">
        <v>0.57142857142857095</v>
      </c>
      <c r="I105" s="23">
        <v>0</v>
      </c>
      <c r="J105" s="23">
        <v>0</v>
      </c>
      <c r="K105" s="22">
        <v>0</v>
      </c>
      <c r="L105" s="22">
        <v>0.42857142857142799</v>
      </c>
      <c r="M105" s="23">
        <v>0</v>
      </c>
      <c r="N105" s="22">
        <v>0</v>
      </c>
      <c r="O105" s="22">
        <v>0.14285714285714199</v>
      </c>
      <c r="P105" s="22">
        <v>0</v>
      </c>
      <c r="Q105" s="22">
        <v>0</v>
      </c>
      <c r="R105" s="22">
        <v>0.57142857142857095</v>
      </c>
      <c r="S105" s="22">
        <v>0</v>
      </c>
      <c r="T105" s="22">
        <v>2.9285714285714199</v>
      </c>
      <c r="U105" s="24">
        <f>$U$7*'snapshots adjusted data1'!W105</f>
        <v>0</v>
      </c>
      <c r="V105" s="24">
        <f>$V$7*'snapshots adjusted data1'!W105</f>
        <v>0</v>
      </c>
      <c r="W105" s="24">
        <f>$W$7*'snapshots adjusted data1'!W105</f>
        <v>0</v>
      </c>
      <c r="X105" s="24">
        <f>$X$7*'snapshots adjusted data1'!W105</f>
        <v>0</v>
      </c>
      <c r="Y105" s="24">
        <f>$Y$7*'snapshots adjusted data1'!W105</f>
        <v>0</v>
      </c>
      <c r="Z105" s="24">
        <f>$Z$7*'snapshots adjusted data1'!W105</f>
        <v>0</v>
      </c>
      <c r="AA105" s="25">
        <f>$AA$7*'snapshots adjusted data1'!W105</f>
        <v>0</v>
      </c>
    </row>
    <row r="106" spans="1:27" x14ac:dyDescent="0.25">
      <c r="A106" s="3" t="s">
        <v>7</v>
      </c>
      <c r="B106" s="3"/>
      <c r="C106" s="3"/>
      <c r="D106" s="26">
        <f>SUM(D10:D105)</f>
        <v>32.000000000000007</v>
      </c>
      <c r="E106" s="26">
        <f t="shared" ref="E106:AA106" si="0">SUM(E10:E105)</f>
        <v>19.999999999999979</v>
      </c>
      <c r="F106" s="26">
        <f t="shared" si="0"/>
        <v>11.999999999999991</v>
      </c>
      <c r="G106" s="26">
        <f t="shared" si="0"/>
        <v>245.99999999999966</v>
      </c>
      <c r="H106" s="26">
        <f t="shared" si="0"/>
        <v>70.857142857142776</v>
      </c>
      <c r="I106" s="26">
        <f t="shared" si="0"/>
        <v>0</v>
      </c>
      <c r="J106" s="26">
        <f t="shared" si="0"/>
        <v>8</v>
      </c>
      <c r="K106" s="26">
        <f t="shared" si="0"/>
        <v>56</v>
      </c>
      <c r="L106" s="26">
        <f t="shared" si="0"/>
        <v>119.99999999999991</v>
      </c>
      <c r="M106" s="26">
        <f t="shared" si="0"/>
        <v>0</v>
      </c>
      <c r="N106" s="26">
        <f t="shared" si="0"/>
        <v>4</v>
      </c>
      <c r="O106" s="26">
        <f t="shared" si="0"/>
        <v>3.9999999999999742</v>
      </c>
      <c r="P106" s="26">
        <f t="shared" si="0"/>
        <v>31.999999999999986</v>
      </c>
      <c r="Q106" s="26">
        <f t="shared" si="0"/>
        <v>12</v>
      </c>
      <c r="R106" s="26">
        <f t="shared" si="0"/>
        <v>39.999999999999957</v>
      </c>
      <c r="S106" s="26">
        <f t="shared" si="0"/>
        <v>64</v>
      </c>
      <c r="T106" s="26">
        <f t="shared" si="0"/>
        <v>726.00000000000034</v>
      </c>
      <c r="U106" s="27">
        <f t="shared" si="0"/>
        <v>8812.0000000000036</v>
      </c>
      <c r="V106" s="27">
        <f t="shared" si="0"/>
        <v>8939.0000000000018</v>
      </c>
      <c r="W106" s="27">
        <f t="shared" si="0"/>
        <v>9419.9999999999982</v>
      </c>
      <c r="X106" s="27">
        <f t="shared" si="0"/>
        <v>9682</v>
      </c>
      <c r="Y106" s="27">
        <f t="shared" si="0"/>
        <v>10993</v>
      </c>
      <c r="Z106" s="27">
        <f t="shared" si="0"/>
        <v>11903.000000000004</v>
      </c>
      <c r="AA106" s="27">
        <f t="shared" si="0"/>
        <v>10142</v>
      </c>
    </row>
  </sheetData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6</vt:i4>
      </vt:variant>
    </vt:vector>
  </HeadingPairs>
  <TitlesOfParts>
    <vt:vector size="14" baseType="lpstr">
      <vt:lpstr>snapshots adjusted data</vt:lpstr>
      <vt:lpstr>snapshots adjusted data1</vt:lpstr>
      <vt:lpstr>hours_range_in_a_day_forecast</vt:lpstr>
      <vt:lpstr>hours_range_in_a_day_forecast1</vt:lpstr>
      <vt:lpstr>day_part forecasts</vt:lpstr>
      <vt:lpstr>adjusted_day_part forecasts</vt:lpstr>
      <vt:lpstr>adjusted_day_part forecasts1</vt:lpstr>
      <vt:lpstr>adjusted_day_part forecasts1.1</vt:lpstr>
      <vt:lpstr>'snapshots adjusted data'!LOBBY_Labour_Hours</vt:lpstr>
      <vt:lpstr>'snapshots adjusted data1'!LOBBY_Labour_Hours</vt:lpstr>
      <vt:lpstr>'day_part forecasts'!timestampsf</vt:lpstr>
      <vt:lpstr>'adjusted_day_part forecasts'!timestampsf_1</vt:lpstr>
      <vt:lpstr>'adjusted_day_part forecasts1'!timestampsf_1</vt:lpstr>
      <vt:lpstr>'adjusted_day_part forecasts1.1'!timestampsf_1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2018-12-05T23:36:29Z</dcterms:modified>
</cp:coreProperties>
</file>