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fred\Documents\RACE-SCT-11\20220317 RPA\Project\FirstProcess\output\"/>
    </mc:Choice>
  </mc:AlternateContent>
  <xr:revisionPtr revIDLastSave="0" documentId="13_ncr:1_{A579650B-A885-4B3A-8C3B-4529FE7AC7D5}" xr6:coauthVersionLast="47" xr6:coauthVersionMax="47" xr10:uidLastSave="{00000000-0000-0000-0000-000000000000}"/>
  <bookViews>
    <workbookView xWindow="390" yWindow="390" windowWidth="17865" windowHeight="12195" activeTab="1" xr2:uid="{00000000-000D-0000-FFFF-FFFF00000000}"/>
  </bookViews>
  <sheets>
    <sheet name="Actual Exp" sheetId="1" r:id="rId1"/>
    <sheet name="Budg Exp" sheetId="4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8" i="4" l="1"/>
  <c r="AO7" i="4"/>
  <c r="AO6" i="4"/>
  <c r="AO5" i="4"/>
  <c r="AN8" i="4"/>
  <c r="AN7" i="4"/>
  <c r="AN6" i="4"/>
  <c r="AN5" i="4"/>
  <c r="AM8" i="4"/>
  <c r="AM7" i="4"/>
  <c r="AM6" i="4"/>
  <c r="AM5" i="4"/>
  <c r="E5" i="4"/>
  <c r="E6" i="4"/>
  <c r="E7" i="4"/>
  <c r="E8" i="4"/>
  <c r="C5" i="4"/>
  <c r="F5" i="4"/>
  <c r="H5" i="4"/>
  <c r="F6" i="4"/>
  <c r="H6" i="4"/>
  <c r="F7" i="4"/>
  <c r="H7" i="4"/>
  <c r="H8" i="4"/>
  <c r="I5" i="4"/>
  <c r="K5" i="4"/>
  <c r="I6" i="4"/>
  <c r="K6" i="4"/>
  <c r="I7" i="4"/>
  <c r="K7" i="4"/>
  <c r="K8" i="4"/>
  <c r="L5" i="4"/>
  <c r="N5" i="4"/>
  <c r="L6" i="4"/>
  <c r="N6" i="4"/>
  <c r="L7" i="4"/>
  <c r="N7" i="4"/>
  <c r="N8" i="4"/>
  <c r="O5" i="4"/>
  <c r="Q5" i="4"/>
  <c r="O6" i="4"/>
  <c r="Q6" i="4"/>
  <c r="O7" i="4"/>
  <c r="Q7" i="4"/>
  <c r="Q8" i="4"/>
  <c r="R5" i="4"/>
  <c r="T5" i="4"/>
  <c r="R6" i="4"/>
  <c r="T6" i="4"/>
  <c r="R7" i="4"/>
  <c r="T7" i="4"/>
  <c r="T8" i="4"/>
  <c r="U5" i="4"/>
  <c r="W5" i="4"/>
  <c r="U6" i="4"/>
  <c r="W6" i="4"/>
  <c r="U7" i="4"/>
  <c r="W7" i="4"/>
  <c r="W8" i="4"/>
  <c r="X5" i="4"/>
  <c r="Z5" i="4"/>
  <c r="X6" i="4"/>
  <c r="Z6" i="4"/>
  <c r="X7" i="4"/>
  <c r="Z7" i="4"/>
  <c r="Z8" i="4"/>
  <c r="AA5" i="4"/>
  <c r="AC5" i="4"/>
  <c r="AA6" i="4"/>
  <c r="AC6" i="4"/>
  <c r="AA7" i="4"/>
  <c r="AC7" i="4"/>
  <c r="AC8" i="4"/>
  <c r="AD5" i="4"/>
  <c r="AF5" i="4"/>
  <c r="AD6" i="4"/>
  <c r="AF6" i="4"/>
  <c r="AD7" i="4"/>
  <c r="AF7" i="4"/>
  <c r="AF8" i="4"/>
  <c r="AG5" i="4"/>
  <c r="AI5" i="4"/>
  <c r="AG6" i="4"/>
  <c r="AI6" i="4"/>
  <c r="AG7" i="4"/>
  <c r="AI7" i="4"/>
  <c r="AI8" i="4"/>
  <c r="AJ5" i="4"/>
  <c r="AL5" i="4"/>
  <c r="AJ6" i="4"/>
  <c r="AL6" i="4"/>
  <c r="AJ7" i="4"/>
  <c r="AL7" i="4"/>
  <c r="AL8" i="4"/>
  <c r="AK8" i="4"/>
  <c r="AH8" i="4"/>
  <c r="AE8" i="4"/>
  <c r="AB8" i="4"/>
  <c r="Y8" i="4"/>
  <c r="V8" i="4"/>
  <c r="S8" i="4"/>
  <c r="P8" i="4"/>
  <c r="M8" i="4"/>
  <c r="J8" i="4"/>
  <c r="G8" i="4"/>
  <c r="D8" i="4"/>
  <c r="C3" i="1"/>
  <c r="C4" i="1"/>
  <c r="C6" i="4"/>
  <c r="C7" i="4"/>
  <c r="C5" i="1"/>
  <c r="C8" i="4"/>
  <c r="D3" i="1"/>
  <c r="C6" i="1"/>
  <c r="D4" i="1"/>
  <c r="E3" i="1"/>
  <c r="F8" i="4"/>
  <c r="I8" i="4"/>
  <c r="E4" i="1"/>
  <c r="E5" i="1"/>
  <c r="F3" i="1"/>
  <c r="D5" i="1"/>
  <c r="L8" i="4"/>
  <c r="G3" i="1"/>
  <c r="F4" i="1"/>
  <c r="F5" i="1"/>
  <c r="E6" i="1"/>
  <c r="D6" i="1"/>
  <c r="O8" i="4"/>
  <c r="U8" i="4"/>
  <c r="F6" i="1"/>
  <c r="G4" i="1"/>
  <c r="H3" i="1"/>
  <c r="G5" i="1"/>
  <c r="R8" i="4"/>
  <c r="I3" i="1"/>
  <c r="H4" i="1"/>
  <c r="H5" i="1"/>
  <c r="H6" i="1"/>
  <c r="G6" i="1"/>
  <c r="X8" i="4"/>
  <c r="AA8" i="4"/>
  <c r="J3" i="1"/>
  <c r="I4" i="1"/>
  <c r="I5" i="1"/>
  <c r="I6" i="1"/>
  <c r="J4" i="1"/>
  <c r="J5" i="1"/>
  <c r="K3" i="1"/>
  <c r="AD8" i="4"/>
  <c r="AG8" i="4"/>
  <c r="K4" i="1"/>
  <c r="K5" i="1"/>
  <c r="K6" i="1"/>
  <c r="L3" i="1"/>
  <c r="J6" i="1"/>
  <c r="L4" i="1"/>
  <c r="L5" i="1"/>
  <c r="L6" i="1"/>
  <c r="M3" i="1"/>
  <c r="N3" i="1"/>
  <c r="M4" i="1"/>
  <c r="M5" i="1"/>
  <c r="N4" i="1"/>
  <c r="O3" i="1"/>
  <c r="AJ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<sst xmlns="http://schemas.openxmlformats.org/spreadsheetml/2006/main" count="105" uniqueCount="27">
  <si>
    <t>Category</t>
  </si>
  <si>
    <t>Exp-1</t>
  </si>
  <si>
    <t>Exp-2</t>
  </si>
  <si>
    <t>Exp-3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</si>
  <si>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</si>
  <si>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</si>
  <si>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</si>
  <si>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</si>
  <si>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</si>
  <si>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</si>
  <si>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</si>
  <si>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</si>
  <si>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</si>
  <si>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</si>
  <si>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</si>
  <si>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</si>
  <si>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</si>
  <si>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Budgted</t>
  </si>
  <si>
    <t>Actuals</t>
  </si>
  <si>
    <t>SGD</t>
  </si>
  <si>
    <t>EUR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</si>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</sst>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zoomScale="175" zoomScaleNormal="175" workbookViewId="0">
      <selection activeCell="D13" sqref="D13"/>
    </sheetView>
  </sheetViews>
  <sheetFormatPr defaultRowHeight="15" x14ac:dyDescent="0.25"/>
  <cols>
    <col min="3" max="3" width="10.140625" bestFit="1" customWidth="1"/>
  </cols>
  <sheetData>
    <row r="1" spans="2:15" ht="15.75" x14ac:dyDescent="0.25">
      <c r="N1" s="3" t="s">
        <v>19</v>
      </c>
    </row>
    <row r="2" spans="2:15" x14ac:dyDescent="0.25">
      <c r="B2" t="s">
        <v>0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</row>
    <row r="3" spans="2:15" x14ac:dyDescent="0.25">
      <c r="B3" t="s">
        <v>1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25">
      <c r="B4" t="s">
        <v>2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25">
      <c r="B5" t="s">
        <v>3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2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O15"/>
  <sheetViews>
    <sheetView tabSelected="1" zoomScale="175" zoomScaleNormal="175" workbookViewId="0">
      <selection activeCell="E1" sqref="E1"/>
    </sheetView>
  </sheetViews>
  <sheetFormatPr defaultColWidth="9.140625" defaultRowHeight="15" x14ac:dyDescent="0.25"/>
  <cols>
    <col min="1" max="2" width="9.140625" style="2"/>
    <col min="3" max="3" width="10.140625" style="2" bestFit="1" customWidth="1"/>
    <col min="4" max="5" width="10.140625" style="2" customWidth="1"/>
    <col min="6" max="6" width="9.140625" style="2"/>
    <col min="7" max="8" width="10.140625" style="2" customWidth="1"/>
    <col min="9" max="16384" width="9.140625" style="2"/>
  </cols>
  <sheetData>
    <row r="1" spans="2:41" ht="18.75" x14ac:dyDescent="0.3">
      <c r="B1" s="4" t="s">
        <v>20</v>
      </c>
    </row>
    <row r="2" spans="2:41" customFormat="1" x14ac:dyDescent="0.25">
      <c r="C2" t="s">
        <v>17</v>
      </c>
      <c r="D2" s="1" t="s">
        <v>18</v>
      </c>
      <c r="E2" s="1" t="s">
        <v>25</v>
      </c>
      <c r="F2" t="s">
        <v>17</v>
      </c>
      <c r="G2" s="1" t="s">
        <v>18</v>
      </c>
      <c r="H2" s="1" t="s">
        <v>25</v>
      </c>
      <c r="I2" t="s">
        <v>17</v>
      </c>
      <c r="J2" s="1" t="s">
        <v>18</v>
      </c>
      <c r="K2" s="1" t="s">
        <v>25</v>
      </c>
      <c r="L2" t="s">
        <v>17</v>
      </c>
      <c r="M2" s="1" t="s">
        <v>18</v>
      </c>
      <c r="N2" s="1" t="s">
        <v>25</v>
      </c>
      <c r="O2" t="s">
        <v>17</v>
      </c>
      <c r="P2" s="1" t="s">
        <v>18</v>
      </c>
      <c r="Q2" s="1" t="s">
        <v>25</v>
      </c>
      <c r="R2" t="s">
        <v>17</v>
      </c>
      <c r="S2" s="1" t="s">
        <v>18</v>
      </c>
      <c r="T2" s="1" t="s">
        <v>25</v>
      </c>
      <c r="U2" t="s">
        <v>17</v>
      </c>
      <c r="V2" s="1" t="s">
        <v>18</v>
      </c>
      <c r="W2" s="1" t="s">
        <v>25</v>
      </c>
      <c r="X2" t="s">
        <v>17</v>
      </c>
      <c r="Y2" s="1" t="s">
        <v>18</v>
      </c>
      <c r="Z2" s="1" t="s">
        <v>25</v>
      </c>
      <c r="AA2" t="s">
        <v>17</v>
      </c>
      <c r="AB2" s="1" t="s">
        <v>18</v>
      </c>
      <c r="AC2" s="1" t="s">
        <v>25</v>
      </c>
      <c r="AD2" t="s">
        <v>17</v>
      </c>
      <c r="AE2" s="1" t="s">
        <v>18</v>
      </c>
      <c r="AF2" s="1" t="s">
        <v>25</v>
      </c>
      <c r="AG2" t="s">
        <v>17</v>
      </c>
      <c r="AH2" s="1" t="s">
        <v>18</v>
      </c>
      <c r="AI2" s="1" t="s">
        <v>25</v>
      </c>
      <c r="AJ2" t="s">
        <v>17</v>
      </c>
      <c r="AK2" s="1" t="s">
        <v>18</v>
      </c>
      <c r="AL2" s="1" t="s">
        <v>25</v>
      </c>
      <c r="AM2" t="s">
        <v>17</v>
      </c>
      <c r="AN2" t="s">
        <v>26</v>
      </c>
      <c r="AO2" t="s">
        <v>25</v>
      </c>
    </row>
    <row r="3" spans="2:41" customFormat="1" x14ac:dyDescent="0.25">
      <c r="D3" s="1"/>
      <c r="E3" s="1"/>
      <c r="G3" s="1"/>
      <c r="H3" s="1"/>
      <c r="J3" s="1"/>
      <c r="K3" s="1"/>
      <c r="M3" s="1"/>
      <c r="N3" s="1"/>
      <c r="P3" s="1"/>
      <c r="Q3" s="1"/>
      <c r="S3" s="1"/>
      <c r="T3" s="1"/>
      <c r="V3" s="1"/>
      <c r="W3" s="1"/>
      <c r="Y3" s="1"/>
      <c r="Z3" s="1"/>
      <c r="AB3" s="1"/>
      <c r="AC3" s="1"/>
      <c r="AE3" s="1"/>
      <c r="AF3" s="1"/>
      <c r="AH3" s="1"/>
      <c r="AI3" s="1"/>
      <c r="AK3" s="1"/>
      <c r="AL3" s="1"/>
    </row>
    <row r="4" spans="2:41" customFormat="1" x14ac:dyDescent="0.25">
      <c r="B4" t="s">
        <v>0</v>
      </c>
      <c r="C4" t="s">
        <v>4</v>
      </c>
      <c r="D4" s="1" t="s">
        <v>4</v>
      </c>
      <c r="E4" s="1" t="s">
        <v>4</v>
      </c>
      <c r="F4" t="s">
        <v>5</v>
      </c>
      <c r="G4" s="1" t="s">
        <v>5</v>
      </c>
      <c r="H4" s="1" t="s">
        <v>5</v>
      </c>
      <c r="I4" t="s">
        <v>6</v>
      </c>
      <c r="J4" s="1" t="s">
        <v>6</v>
      </c>
      <c r="K4" s="1" t="s">
        <v>6</v>
      </c>
      <c r="L4" t="s">
        <v>7</v>
      </c>
      <c r="M4" s="1" t="s">
        <v>7</v>
      </c>
      <c r="N4" s="1" t="s">
        <v>7</v>
      </c>
      <c r="O4" t="s">
        <v>8</v>
      </c>
      <c r="P4" s="1" t="s">
        <v>8</v>
      </c>
      <c r="Q4" s="1" t="s">
        <v>8</v>
      </c>
      <c r="R4" t="s">
        <v>9</v>
      </c>
      <c r="S4" s="1" t="s">
        <v>9</v>
      </c>
      <c r="T4" s="1" t="s">
        <v>9</v>
      </c>
      <c r="U4" t="s">
        <v>10</v>
      </c>
      <c r="V4" s="1" t="s">
        <v>10</v>
      </c>
      <c r="W4" s="1" t="s">
        <v>10</v>
      </c>
      <c r="X4" t="s">
        <v>11</v>
      </c>
      <c r="Y4" s="1" t="s">
        <v>11</v>
      </c>
      <c r="Z4" s="1" t="s">
        <v>11</v>
      </c>
      <c r="AA4" t="s">
        <v>12</v>
      </c>
      <c r="AB4" s="1" t="s">
        <v>12</v>
      </c>
      <c r="AC4" s="1" t="s">
        <v>12</v>
      </c>
      <c r="AD4" t="s">
        <v>13</v>
      </c>
      <c r="AE4" s="1" t="s">
        <v>13</v>
      </c>
      <c r="AF4" s="1" t="s">
        <v>13</v>
      </c>
      <c r="AG4" t="s">
        <v>14</v>
      </c>
      <c r="AH4" s="1" t="s">
        <v>14</v>
      </c>
      <c r="AI4" s="1" t="s">
        <v>14</v>
      </c>
      <c r="AJ4" t="s">
        <v>15</v>
      </c>
      <c r="AK4" s="1" t="s">
        <v>15</v>
      </c>
      <c r="AL4" s="1" t="s">
        <v>15</v>
      </c>
      <c r="AM4" t="s">
        <v>16</v>
      </c>
      <c r="AN4" t="s">
        <v>16</v>
      </c>
      <c r="AO4" t="s">
        <v>16</v>
      </c>
    </row>
    <row r="5" spans="2:41" customFormat="1" x14ac:dyDescent="0.25">
      <c r="B5" t="s">
        <v>1</v>
      </c>
      <c r="C5">
        <f>100</f>
        <v>100</v>
      </c>
      <c r="D5" s="1">
        <v>67</v>
      </c>
      <c r="E5" s="1">
        <f ca="1">INDIRECT(ADDRESS(ROW(),COLUMN()-2)) - INDIRECT(ADDRESS(ROW(), COLUMN()-1))</f>
        <v>33</v>
      </c>
      <c r="F5">
        <f>C5*1.035</f>
        <v>103.49999999999999</v>
      </c>
      <c r="G5" s="1">
        <v>68.680000000000007</v>
      </c>
      <c r="H5" s="1">
        <f ca="1">INDIRECT(ADDRESS(ROW(),COLUMN()-2)) - INDIRECT(ADDRESS(ROW(), COLUMN()-1))</f>
        <v>34.819999999999979</v>
      </c>
      <c r="I5">
        <f>F5*1.025</f>
        <v>106.08749999999998</v>
      </c>
      <c r="J5" s="1">
        <v>70.39</v>
      </c>
      <c r="K5" s="1">
        <f ca="1">INDIRECT(ADDRESS(ROW(),COLUMN()-2)) - INDIRECT(ADDRESS(ROW(), COLUMN()-1))</f>
        <v>35.697499999999977</v>
      </c>
      <c r="L5">
        <f>I5*1.025</f>
        <v>108.73968749999997</v>
      </c>
      <c r="M5" s="1">
        <v>72.150000000000006</v>
      </c>
      <c r="N5" s="1">
        <f ca="1">INDIRECT(ADDRESS(ROW(),COLUMN()-2)) - INDIRECT(ADDRESS(ROW(), COLUMN()-1))</f>
        <v>36.589687499999968</v>
      </c>
      <c r="O5">
        <f>L5*1.025</f>
        <v>111.45817968749996</v>
      </c>
      <c r="P5" s="1">
        <v>73.959999999999994</v>
      </c>
      <c r="Q5" s="1">
        <f ca="1">INDIRECT(ADDRESS(ROW(),COLUMN()-2)) - INDIRECT(ADDRESS(ROW(), COLUMN()-1))</f>
        <v>37.49817968749997</v>
      </c>
      <c r="R5">
        <f>O5*1.025</f>
        <v>114.24463417968745</v>
      </c>
      <c r="S5" s="1">
        <v>75.8</v>
      </c>
      <c r="T5" s="1">
        <f ca="1">INDIRECT(ADDRESS(ROW(),COLUMN()-2)) - INDIRECT(ADDRESS(ROW(), COLUMN()-1))</f>
        <v>38.444634179687455</v>
      </c>
      <c r="U5">
        <f>R5*1.025</f>
        <v>117.10075003417963</v>
      </c>
      <c r="V5" s="1">
        <v>77.7</v>
      </c>
      <c r="W5" s="1">
        <f ca="1">INDIRECT(ADDRESS(ROW(),COLUMN()-2)) - INDIRECT(ADDRESS(ROW(), COLUMN()-1))</f>
        <v>39.400750034179623</v>
      </c>
      <c r="X5">
        <f>U5*1.025</f>
        <v>120.0282687850341</v>
      </c>
      <c r="Y5" s="1">
        <v>79.64</v>
      </c>
      <c r="Z5" s="1">
        <f ca="1">INDIRECT(ADDRESS(ROW(),COLUMN()-2)) - INDIRECT(ADDRESS(ROW(), COLUMN()-1))</f>
        <v>40.3882687850341</v>
      </c>
      <c r="AA5">
        <f>X5*1.025</f>
        <v>123.02897550465994</v>
      </c>
      <c r="AB5" s="1">
        <v>81.63</v>
      </c>
      <c r="AC5" s="1">
        <f ca="1">INDIRECT(ADDRESS(ROW(),COLUMN()-2)) - INDIRECT(ADDRESS(ROW(), COLUMN()-1))</f>
        <v>41.398975504659944</v>
      </c>
      <c r="AD5">
        <f>AA5*1.025</f>
        <v>126.10469989227643</v>
      </c>
      <c r="AE5" s="1">
        <v>83.67</v>
      </c>
      <c r="AF5" s="1">
        <f ca="1">INDIRECT(ADDRESS(ROW(),COLUMN()-2)) - INDIRECT(ADDRESS(ROW(), COLUMN()-1))</f>
        <v>42.434699892276427</v>
      </c>
      <c r="AG5">
        <f>AD5*1.025</f>
        <v>129.25731738958333</v>
      </c>
      <c r="AH5" s="1">
        <v>85.77</v>
      </c>
      <c r="AI5" s="1">
        <f ca="1">INDIRECT(ADDRESS(ROW(),COLUMN()-2)) - INDIRECT(ADDRESS(ROW(), COLUMN()-1))</f>
        <v>43.487317389583339</v>
      </c>
      <c r="AJ5">
        <f>AG5*1.025</f>
        <v>132.48875032432289</v>
      </c>
      <c r="AK5" s="1">
        <v>87.91</v>
      </c>
      <c r="AL5" s="1">
        <f ca="1">INDIRECT(ADDRESS(ROW(),COLUMN()-2)) - INDIRECT(ADDRESS(ROW(), COLUMN()-1))</f>
        <v>44.578750324322897</v>
      </c>
      <c r="AM5">
        <f>1392.03876329724</f>
        <v>1392.0387632972399</v>
      </c>
      <c r="AN5">
        <f>924.3</f>
        <v>924.3</v>
      </c>
      <c r="AO5">
        <f>467.738763297244</f>
        <v>467.73876329724402</v>
      </c>
    </row>
    <row r="6" spans="2:41" customFormat="1" x14ac:dyDescent="0.25">
      <c r="B6" t="s">
        <v>2</v>
      </c>
      <c r="C6">
        <f>+C5*1.03</f>
        <v>103</v>
      </c>
      <c r="D6" s="1">
        <v>68.34</v>
      </c>
      <c r="E6" s="1">
        <f ca="1">INDIRECT(ADDRESS(ROW(),COLUMN()-2)) - INDIRECT(ADDRESS(ROW(), COLUMN()-1))</f>
        <v>34.659999999999997</v>
      </c>
      <c r="F6">
        <f t="shared" ref="F6:AJ7" si="0">+F5*1.02</f>
        <v>105.57</v>
      </c>
      <c r="G6" s="1">
        <v>70.05</v>
      </c>
      <c r="H6" s="1">
        <f ca="1">INDIRECT(ADDRESS(ROW(),COLUMN()-2)) - INDIRECT(ADDRESS(ROW(), COLUMN()-1))</f>
        <v>35.519999999999996</v>
      </c>
      <c r="I6">
        <f t="shared" si="0"/>
        <v>108.20924999999998</v>
      </c>
      <c r="J6" s="1">
        <v>71.8</v>
      </c>
      <c r="K6" s="1">
        <f ca="1">INDIRECT(ADDRESS(ROW(),COLUMN()-2)) - INDIRECT(ADDRESS(ROW(), COLUMN()-1))</f>
        <v>36.409249999999986</v>
      </c>
      <c r="L6">
        <f t="shared" si="0"/>
        <v>110.91448124999998</v>
      </c>
      <c r="M6" s="1">
        <v>73.59</v>
      </c>
      <c r="N6" s="1">
        <f ca="1">INDIRECT(ADDRESS(ROW(),COLUMN()-2)) - INDIRECT(ADDRESS(ROW(), COLUMN()-1))</f>
        <v>37.324481249999977</v>
      </c>
      <c r="O6">
        <f t="shared" si="0"/>
        <v>113.68734328124997</v>
      </c>
      <c r="P6" s="1">
        <v>75.430000000000007</v>
      </c>
      <c r="Q6" s="1">
        <f ca="1">INDIRECT(ADDRESS(ROW(),COLUMN()-2)) - INDIRECT(ADDRESS(ROW(), COLUMN()-1))</f>
        <v>38.257343281249959</v>
      </c>
      <c r="R6">
        <f t="shared" si="0"/>
        <v>116.52952686328121</v>
      </c>
      <c r="S6" s="1">
        <v>77.319999999999993</v>
      </c>
      <c r="T6" s="1">
        <f ca="1">INDIRECT(ADDRESS(ROW(),COLUMN()-2)) - INDIRECT(ADDRESS(ROW(), COLUMN()-1))</f>
        <v>39.209526863281212</v>
      </c>
      <c r="U6">
        <f t="shared" si="0"/>
        <v>119.44276503486321</v>
      </c>
      <c r="V6" s="1">
        <v>79.25</v>
      </c>
      <c r="W6" s="1">
        <f ca="1">INDIRECT(ADDRESS(ROW(),COLUMN()-2)) - INDIRECT(ADDRESS(ROW(), COLUMN()-1))</f>
        <v>40.192765034863214</v>
      </c>
      <c r="X6">
        <f t="shared" si="0"/>
        <v>122.42883416073478</v>
      </c>
      <c r="Y6" s="1">
        <v>81.23</v>
      </c>
      <c r="Z6" s="1">
        <f ca="1">INDIRECT(ADDRESS(ROW(),COLUMN()-2)) - INDIRECT(ADDRESS(ROW(), COLUMN()-1))</f>
        <v>41.198834160734776</v>
      </c>
      <c r="AA6">
        <f t="shared" si="0"/>
        <v>125.48955501475314</v>
      </c>
      <c r="AB6" s="1">
        <v>83.27</v>
      </c>
      <c r="AC6" s="1">
        <f ca="1">INDIRECT(ADDRESS(ROW(),COLUMN()-2)) - INDIRECT(ADDRESS(ROW(), COLUMN()-1))</f>
        <v>42.219555014753141</v>
      </c>
      <c r="AD6">
        <f t="shared" si="0"/>
        <v>128.62679389012197</v>
      </c>
      <c r="AE6" s="1">
        <v>85.35</v>
      </c>
      <c r="AF6" s="1">
        <f ca="1">INDIRECT(ADDRESS(ROW(),COLUMN()-2)) - INDIRECT(ADDRESS(ROW(), COLUMN()-1))</f>
        <v>43.276793890121979</v>
      </c>
      <c r="AG6">
        <f t="shared" si="0"/>
        <v>131.842463737375</v>
      </c>
      <c r="AH6" s="1">
        <v>87.48</v>
      </c>
      <c r="AI6" s="1">
        <f ca="1">INDIRECT(ADDRESS(ROW(),COLUMN()-2)) - INDIRECT(ADDRESS(ROW(), COLUMN()-1))</f>
        <v>44.362463737374995</v>
      </c>
      <c r="AJ6">
        <f t="shared" si="0"/>
        <v>135.13852533080936</v>
      </c>
      <c r="AK6" s="1">
        <v>89.67</v>
      </c>
      <c r="AL6" s="1">
        <f ca="1">INDIRECT(ADDRESS(ROW(),COLUMN()-2)) - INDIRECT(ADDRESS(ROW(), COLUMN()-1))</f>
        <v>45.468525330809356</v>
      </c>
      <c r="AM6">
        <f>1420.87953856319</f>
        <v>1420.87953856319</v>
      </c>
      <c r="AN6">
        <f>942.78</f>
        <v>942.78</v>
      </c>
      <c r="AO6">
        <f>478.099538563189</f>
        <v>478.09953856318901</v>
      </c>
    </row>
    <row r="7" spans="2:41" customFormat="1" x14ac:dyDescent="0.25">
      <c r="B7" t="s">
        <v>3</v>
      </c>
      <c r="C7">
        <f>+C6*1.02</f>
        <v>105.06</v>
      </c>
      <c r="D7" s="1">
        <v>69.709999999999994</v>
      </c>
      <c r="E7" s="1">
        <f ca="1">INDIRECT(ADDRESS(ROW(),COLUMN()-2)) - INDIRECT(ADDRESS(ROW(), COLUMN()-1))</f>
        <v>35.350000000000009</v>
      </c>
      <c r="F7">
        <f t="shared" si="0"/>
        <v>107.6814</v>
      </c>
      <c r="G7" s="1">
        <v>71.45</v>
      </c>
      <c r="H7" s="1">
        <f ca="1">INDIRECT(ADDRESS(ROW(),COLUMN()-2)) - INDIRECT(ADDRESS(ROW(), COLUMN()-1))</f>
        <v>36.231399999999994</v>
      </c>
      <c r="I7">
        <f t="shared" si="0"/>
        <v>110.37343499999999</v>
      </c>
      <c r="J7" s="1">
        <v>73.239999999999995</v>
      </c>
      <c r="K7" s="1">
        <f ca="1">INDIRECT(ADDRESS(ROW(),COLUMN()-2)) - INDIRECT(ADDRESS(ROW(), COLUMN()-1))</f>
        <v>37.133434999999992</v>
      </c>
      <c r="L7">
        <f t="shared" si="0"/>
        <v>113.13277087499998</v>
      </c>
      <c r="M7" s="1">
        <v>75.069999999999993</v>
      </c>
      <c r="N7" s="1">
        <f ca="1">INDIRECT(ADDRESS(ROW(),COLUMN()-2)) - INDIRECT(ADDRESS(ROW(), COLUMN()-1))</f>
        <v>38.062770874999984</v>
      </c>
      <c r="O7">
        <f t="shared" si="0"/>
        <v>115.96109014687497</v>
      </c>
      <c r="P7" s="1">
        <v>76.94</v>
      </c>
      <c r="Q7" s="1">
        <f ca="1">INDIRECT(ADDRESS(ROW(),COLUMN()-2)) - INDIRECT(ADDRESS(ROW(), COLUMN()-1))</f>
        <v>39.021090146874968</v>
      </c>
      <c r="R7">
        <f t="shared" si="0"/>
        <v>118.86011740054683</v>
      </c>
      <c r="S7" s="1">
        <v>78.87</v>
      </c>
      <c r="T7" s="1">
        <f ca="1">INDIRECT(ADDRESS(ROW(),COLUMN()-2)) - INDIRECT(ADDRESS(ROW(), COLUMN()-1))</f>
        <v>39.990117400546822</v>
      </c>
      <c r="U7">
        <f t="shared" si="0"/>
        <v>121.83162033556049</v>
      </c>
      <c r="V7" s="1">
        <v>80.84</v>
      </c>
      <c r="W7" s="1">
        <f ca="1">INDIRECT(ADDRESS(ROW(),COLUMN()-2)) - INDIRECT(ADDRESS(ROW(), COLUMN()-1))</f>
        <v>40.991620335560484</v>
      </c>
      <c r="X7">
        <f t="shared" si="0"/>
        <v>124.87741084394948</v>
      </c>
      <c r="Y7" s="1">
        <v>82.86</v>
      </c>
      <c r="Z7" s="1">
        <f ca="1">INDIRECT(ADDRESS(ROW(),COLUMN()-2)) - INDIRECT(ADDRESS(ROW(), COLUMN()-1))</f>
        <v>42.017410843949477</v>
      </c>
      <c r="AA7">
        <f t="shared" si="0"/>
        <v>127.9993461150482</v>
      </c>
      <c r="AB7" s="1">
        <v>84.93</v>
      </c>
      <c r="AC7" s="1">
        <f ca="1">INDIRECT(ADDRESS(ROW(),COLUMN()-2)) - INDIRECT(ADDRESS(ROW(), COLUMN()-1))</f>
        <v>43.069346115048191</v>
      </c>
      <c r="AD7">
        <f t="shared" si="0"/>
        <v>131.19932976792441</v>
      </c>
      <c r="AE7" s="1">
        <v>87.05</v>
      </c>
      <c r="AF7" s="1">
        <f ca="1">INDIRECT(ADDRESS(ROW(),COLUMN()-2)) - INDIRECT(ADDRESS(ROW(), COLUMN()-1))</f>
        <v>44.149329767924414</v>
      </c>
      <c r="AG7">
        <f t="shared" si="0"/>
        <v>134.4793130121225</v>
      </c>
      <c r="AH7" s="1">
        <v>89.23</v>
      </c>
      <c r="AI7" s="1">
        <f ca="1">INDIRECT(ADDRESS(ROW(),COLUMN()-2)) - INDIRECT(ADDRESS(ROW(), COLUMN()-1))</f>
        <v>45.249313012122499</v>
      </c>
      <c r="AJ7">
        <f t="shared" si="0"/>
        <v>137.84129583742555</v>
      </c>
      <c r="AK7" s="1">
        <v>91.46</v>
      </c>
      <c r="AL7" s="1">
        <f ca="1">INDIRECT(ADDRESS(ROW(),COLUMN()-2)) - INDIRECT(ADDRESS(ROW(), COLUMN()-1))</f>
        <v>46.381295837425554</v>
      </c>
      <c r="AM7">
        <f>1449.29712933445</f>
        <v>1449.2971293344499</v>
      </c>
      <c r="AN7">
        <f>961.65</f>
        <v>961.65</v>
      </c>
      <c r="AO7">
        <f>487.647129334452</f>
        <v>487.64712933445202</v>
      </c>
    </row>
    <row r="8" spans="2:41" customFormat="1" x14ac:dyDescent="0.25">
      <c r="C8">
        <f>SUM(C5:C7)</f>
        <v>308.06</v>
      </c>
      <c r="D8" s="1">
        <f t="shared" ref="D8:AM8" si="1">SUM(D5:D7)</f>
        <v>205.05</v>
      </c>
      <c r="E8" s="1">
        <f ca="1">SUM(E5:E7)</f>
        <v>103.01</v>
      </c>
      <c r="F8">
        <f t="shared" si="1"/>
        <v>316.75139999999999</v>
      </c>
      <c r="G8" s="1">
        <f t="shared" si="1"/>
        <v>210.18</v>
      </c>
      <c r="H8" s="1">
        <f ca="1">SUM(H5:H7)</f>
        <v>106.57139999999997</v>
      </c>
      <c r="I8">
        <f t="shared" si="1"/>
        <v>324.67018499999995</v>
      </c>
      <c r="J8" s="1">
        <f t="shared" si="1"/>
        <v>215.43</v>
      </c>
      <c r="K8" s="1">
        <f ca="1">SUM(K5:K7)</f>
        <v>109.24018499999995</v>
      </c>
      <c r="L8">
        <f t="shared" si="1"/>
        <v>332.78693962499995</v>
      </c>
      <c r="M8" s="1">
        <f t="shared" si="1"/>
        <v>220.81</v>
      </c>
      <c r="N8" s="1">
        <f ca="1">SUM(N5:N7)</f>
        <v>111.97693962499993</v>
      </c>
      <c r="O8">
        <f t="shared" si="1"/>
        <v>341.1066131156249</v>
      </c>
      <c r="P8" s="1">
        <f t="shared" si="1"/>
        <v>226.32999999999998</v>
      </c>
      <c r="Q8" s="1">
        <f ca="1">SUM(Q5:Q7)</f>
        <v>114.7766131156249</v>
      </c>
      <c r="R8">
        <f t="shared" si="1"/>
        <v>349.63427844351548</v>
      </c>
      <c r="S8" s="1">
        <f t="shared" si="1"/>
        <v>231.99</v>
      </c>
      <c r="T8" s="1">
        <f ca="1">SUM(T5:T7)</f>
        <v>117.64427844351549</v>
      </c>
      <c r="U8">
        <f t="shared" si="1"/>
        <v>358.37513540460333</v>
      </c>
      <c r="V8" s="1">
        <f t="shared" si="1"/>
        <v>237.79</v>
      </c>
      <c r="W8" s="1">
        <f ca="1">SUM(W5:W7)</f>
        <v>120.58513540460332</v>
      </c>
      <c r="X8">
        <f t="shared" si="1"/>
        <v>367.33451378971836</v>
      </c>
      <c r="Y8" s="1">
        <f t="shared" si="1"/>
        <v>243.73000000000002</v>
      </c>
      <c r="Z8" s="1">
        <f ca="1">SUM(Z5:Z7)</f>
        <v>123.60451378971835</v>
      </c>
      <c r="AA8">
        <f t="shared" si="1"/>
        <v>376.51787663446129</v>
      </c>
      <c r="AB8" s="1">
        <f t="shared" si="1"/>
        <v>249.82999999999998</v>
      </c>
      <c r="AC8" s="1">
        <f ca="1">SUM(AC5:AC7)</f>
        <v>126.68787663446128</v>
      </c>
      <c r="AD8">
        <f t="shared" si="1"/>
        <v>385.93082355032277</v>
      </c>
      <c r="AE8" s="1">
        <f t="shared" si="1"/>
        <v>256.07</v>
      </c>
      <c r="AF8" s="1">
        <f ca="1">SUM(AF5:AF7)</f>
        <v>129.86082355032283</v>
      </c>
      <c r="AG8">
        <f t="shared" si="1"/>
        <v>395.57909413908078</v>
      </c>
      <c r="AH8" s="1">
        <f t="shared" si="1"/>
        <v>262.48</v>
      </c>
      <c r="AI8" s="1">
        <f ca="1">SUM(AI5:AI7)</f>
        <v>133.09909413908082</v>
      </c>
      <c r="AJ8">
        <f t="shared" si="1"/>
        <v>405.46857149255783</v>
      </c>
      <c r="AK8" s="1">
        <f t="shared" si="1"/>
        <v>269.03999999999996</v>
      </c>
      <c r="AL8" s="1">
        <f ca="1">SUM(AL5:AL7)</f>
        <v>136.42857149255781</v>
      </c>
      <c r="AM8">
        <f>SUM(AM5:AM7)</f>
        <v>4262.2154311948798</v>
      </c>
      <c r="AN8">
        <f>SUM(AN5:AN7)</f>
        <v>2828.73</v>
      </c>
      <c r="AO8" s="5">
        <f>SUM(AO5:AO7)</f>
        <v>1433.485431194885</v>
      </c>
    </row>
    <row r="11" spans="2:41" x14ac:dyDescent="0.25">
      <c r="B11" s="2" t="s">
        <v>21</v>
      </c>
    </row>
    <row r="13" spans="2:41" x14ac:dyDescent="0.25">
      <c r="B13" s="2">
        <v>1</v>
      </c>
      <c r="C13" s="2" t="s">
        <v>22</v>
      </c>
    </row>
    <row r="14" spans="2:41" x14ac:dyDescent="0.25">
      <c r="B14" s="2">
        <v>2</v>
      </c>
      <c r="C14" s="2" t="s">
        <v>23</v>
      </c>
    </row>
    <row r="15" spans="2:41" x14ac:dyDescent="0.25">
      <c r="B15" s="2">
        <v>3</v>
      </c>
      <c r="C15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alfred</cp:lastModifiedBy>
  <dcterms:created xsi:type="dcterms:W3CDTF">2017-12-09T13:58:39Z</dcterms:created>
  <dcterms:modified xsi:type="dcterms:W3CDTF">2022-04-12T16:18:55Z</dcterms:modified>
</cp:coreProperties>
</file>