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d931a2d93a5fb4d8/hamsters/recurrent miscarriage/"/>
    </mc:Choice>
  </mc:AlternateContent>
  <xr:revisionPtr revIDLastSave="131" documentId="11_B517FBC3EB1D3B698AE8716D450843E3BAE6317F" xr6:coauthVersionLast="47" xr6:coauthVersionMax="47" xr10:uidLastSave="{DE9AD587-77FB-415D-8053-56782E231647}"/>
  <bookViews>
    <workbookView xWindow="-51600" yWindow="0" windowWidth="29970" windowHeight="21000" xr2:uid="{00000000-000D-0000-FFFF-FFFF00000000}"/>
  </bookViews>
  <sheets>
    <sheet name="胎停2次" sheetId="3" r:id="rId1"/>
    <sheet name="胎停3次及以上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2" i="3"/>
  <c r="E14" i="3"/>
  <c r="E13" i="3"/>
  <c r="E12" i="3"/>
  <c r="G4" i="4"/>
  <c r="G3" i="4"/>
  <c r="G2" i="4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<sst xmlns="http://schemas.openxmlformats.org/spreadsheetml/2006/main" count="62" uniqueCount="54">
  <si>
    <t>分组</t>
  </si>
  <si>
    <t>日期</t>
  </si>
  <si>
    <t>姓名</t>
  </si>
  <si>
    <t>年龄</t>
  </si>
  <si>
    <t>身高cm</t>
  </si>
  <si>
    <t>体重 kg</t>
  </si>
  <si>
    <t>BMI</t>
  </si>
  <si>
    <t>末次月经</t>
  </si>
  <si>
    <t>妊娠天数</t>
  </si>
  <si>
    <t>足-早-流-存</t>
  </si>
  <si>
    <t>胎停史（不加此次）</t>
  </si>
  <si>
    <t>自然/人工</t>
  </si>
  <si>
    <t>保胎药</t>
  </si>
  <si>
    <t>病史</t>
  </si>
  <si>
    <t>精液</t>
  </si>
  <si>
    <t>自然</t>
  </si>
  <si>
    <t>无</t>
  </si>
  <si>
    <t>0-0-2-0（人流1次，胎停1次）</t>
  </si>
  <si>
    <t>实验组3</t>
  </si>
  <si>
    <t>丛林</t>
  </si>
  <si>
    <t>不详</t>
  </si>
  <si>
    <t>0-0-4-0</t>
  </si>
  <si>
    <t>4，此次为第5次</t>
  </si>
  <si>
    <t>ICSI</t>
  </si>
  <si>
    <t>免疫球蛋白、泼尼松、肝素、黄体酮</t>
  </si>
  <si>
    <t>活力差</t>
  </si>
  <si>
    <t>姜思娇</t>
  </si>
  <si>
    <t>2，此次为第三次</t>
  </si>
  <si>
    <t>中药、黄体酮、地屈孕酮、阿司匹林</t>
  </si>
  <si>
    <t>未查</t>
  </si>
  <si>
    <t>李丹</t>
  </si>
  <si>
    <t>2-0-2-2（顺产2次，胎停人流2次，此次为第三次）</t>
  </si>
  <si>
    <t>新冠疫苗</t>
  </si>
  <si>
    <t>Parity</t>
  </si>
  <si>
    <t>Gravidity</t>
  </si>
  <si>
    <t>History of previous miscarriages</t>
  </si>
  <si>
    <t>Age (years)</t>
  </si>
  <si>
    <t>Height (cm)</t>
  </si>
  <si>
    <t>Weight (kg)</t>
  </si>
  <si>
    <t>Gestational age (days)</t>
  </si>
  <si>
    <t>ID</t>
  </si>
  <si>
    <t>MA-12</t>
  </si>
  <si>
    <t>MA-50</t>
  </si>
  <si>
    <t>MA-55</t>
  </si>
  <si>
    <t>MA-64</t>
  </si>
  <si>
    <t>MA-65</t>
  </si>
  <si>
    <t>MA-66</t>
  </si>
  <si>
    <t>MA-67</t>
  </si>
  <si>
    <t>MA-68</t>
  </si>
  <si>
    <t>MA-69</t>
  </si>
  <si>
    <t>MA-75</t>
  </si>
  <si>
    <t>MA-79</t>
  </si>
  <si>
    <t>MA-80</t>
  </si>
  <si>
    <t>MA-85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</si>
</sst>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60" zoomScaleNormal="160" workbookViewId="0">
      <selection activeCell="I17" sqref="I17"/>
    </sheetView>
  </sheetViews>
  <sheetFormatPr defaultColWidth="9.5703125" defaultRowHeight="15"/>
  <cols>
    <col min="2" max="2" width="16.7109375" customWidth="1"/>
    <col min="3" max="3" width="15.7109375" customWidth="1"/>
    <col min="4" max="4" width="16.85546875" customWidth="1"/>
    <col min="5" max="5" width="7.28515625" customWidth="1"/>
    <col min="6" max="7" width="10.5703125" customWidth="1"/>
    <col min="8" max="8" width="6.42578125" customWidth="1"/>
    <col min="9" max="9" width="30.7109375" customWidth="1"/>
    <col min="10" max="12" width="10.7109375" customWidth="1"/>
    <col min="13" max="13" width="29.85546875" customWidth="1"/>
    <col min="14" max="16376" width="9.85546875"/>
    <col min="16377" max="16384" width="9.85546875" customWidth="1"/>
  </cols>
  <sheetData>
    <row r="1" spans="1:13" ht="12" customHeight="1">
      <c r="A1" s="4" t="s">
        <v>40</v>
      </c>
      <c r="B1" s="5" t="s">
        <v>36</v>
      </c>
      <c r="C1" s="5" t="s">
        <v>37</v>
      </c>
      <c r="D1" s="5" t="s">
        <v>38</v>
      </c>
      <c r="E1" s="6" t="s">
        <v>6</v>
      </c>
      <c r="F1" s="5" t="s">
        <v>39</v>
      </c>
      <c r="G1" s="7" t="s">
        <v>34</v>
      </c>
      <c r="H1" s="7" t="s">
        <v>33</v>
      </c>
      <c r="I1" s="7" t="s">
        <v>35</v>
      </c>
    </row>
    <row r="2" spans="1:13" ht="12" customHeight="1">
      <c r="A2" s="4" t="s">
        <v>41</v>
      </c>
      <c r="B2" s="6">
        <v>35</v>
      </c>
      <c r="C2" s="6">
        <v>156</v>
      </c>
      <c r="D2" s="6">
        <v>40</v>
      </c>
      <c r="E2" s="6">
        <f>D2*10000/(C2*C2)</f>
        <v>16.436554898093359</v>
      </c>
      <c r="F2" s="6">
        <v>56</v>
      </c>
      <c r="G2" s="6">
        <f>H2+I2</f>
        <v>4</v>
      </c>
      <c r="H2" s="6">
        <v>1</v>
      </c>
      <c r="I2" s="6">
        <v>3</v>
      </c>
    </row>
    <row r="3" spans="1:13" ht="12" customHeight="1">
      <c r="A3" s="4" t="s">
        <v>42</v>
      </c>
      <c r="B3" s="6">
        <v>41</v>
      </c>
      <c r="C3" s="6">
        <v>161</v>
      </c>
      <c r="D3" s="6">
        <v>71</v>
      </c>
      <c r="E3" s="6">
        <f t="shared" ref="E3:E11" si="0">D3*10000/(C3*C3)</f>
        <v>27.390918560240731</v>
      </c>
      <c r="F3" s="6">
        <v>67</v>
      </c>
      <c r="G3" s="6">
        <f t="shared" ref="G3:G14" si="1">H3+I3</f>
        <v>4</v>
      </c>
      <c r="H3" s="6">
        <v>0</v>
      </c>
      <c r="I3" s="6">
        <v>4</v>
      </c>
    </row>
    <row r="4" spans="1:13" ht="12" customHeight="1">
      <c r="A4" s="4" t="s">
        <v>43</v>
      </c>
      <c r="B4" s="6">
        <v>33</v>
      </c>
      <c r="C4" s="6">
        <v>168</v>
      </c>
      <c r="D4" s="6">
        <v>59</v>
      </c>
      <c r="E4" s="6">
        <f t="shared" si="0"/>
        <v>20.904195011337869</v>
      </c>
      <c r="F4" s="6">
        <v>99</v>
      </c>
      <c r="G4" s="6">
        <f t="shared" si="1"/>
        <v>3</v>
      </c>
      <c r="H4" s="6">
        <v>1</v>
      </c>
      <c r="I4" s="6">
        <v>2</v>
      </c>
      <c r="L4" s="1"/>
    </row>
    <row r="5" spans="1:13" ht="12" customHeight="1">
      <c r="A5" s="4" t="s">
        <v>44</v>
      </c>
      <c r="B5" s="6">
        <v>35</v>
      </c>
      <c r="C5" s="6">
        <v>167</v>
      </c>
      <c r="D5" s="6">
        <v>59</v>
      </c>
      <c r="E5" s="6">
        <f t="shared" si="0"/>
        <v>21.155294202015131</v>
      </c>
      <c r="F5" s="6">
        <v>54</v>
      </c>
      <c r="G5" s="6">
        <f t="shared" si="1"/>
        <v>3</v>
      </c>
      <c r="H5" s="6">
        <v>0</v>
      </c>
      <c r="I5" s="6">
        <v>3</v>
      </c>
      <c r="L5" s="1"/>
    </row>
    <row r="6" spans="1:13" ht="12" customHeight="1">
      <c r="A6" s="4" t="s">
        <v>45</v>
      </c>
      <c r="B6" s="6">
        <v>29</v>
      </c>
      <c r="C6" s="6">
        <v>160</v>
      </c>
      <c r="D6" s="6">
        <v>65</v>
      </c>
      <c r="E6" s="6">
        <f t="shared" si="0"/>
        <v>25.390625</v>
      </c>
      <c r="F6" s="6">
        <v>57</v>
      </c>
      <c r="G6" s="6">
        <f t="shared" si="1"/>
        <v>3</v>
      </c>
      <c r="H6" s="6">
        <v>0</v>
      </c>
      <c r="I6" s="6">
        <v>3</v>
      </c>
      <c r="L6" s="1"/>
    </row>
    <row r="7" spans="1:13" ht="12" customHeight="1">
      <c r="A7" s="4" t="s">
        <v>46</v>
      </c>
      <c r="B7" s="6">
        <v>37</v>
      </c>
      <c r="C7" s="6">
        <v>157</v>
      </c>
      <c r="D7" s="6">
        <v>62</v>
      </c>
      <c r="E7" s="6">
        <f t="shared" si="0"/>
        <v>25.153150229218223</v>
      </c>
      <c r="F7" s="6">
        <v>64</v>
      </c>
      <c r="G7" s="6">
        <f t="shared" si="1"/>
        <v>5</v>
      </c>
      <c r="H7" s="6">
        <v>1</v>
      </c>
      <c r="I7" s="6">
        <v>4</v>
      </c>
      <c r="L7" s="1"/>
    </row>
    <row r="8" spans="1:13" ht="12" customHeight="1">
      <c r="A8" s="4" t="s">
        <v>47</v>
      </c>
      <c r="B8" s="6">
        <v>22</v>
      </c>
      <c r="C8" s="6">
        <v>153</v>
      </c>
      <c r="D8" s="6">
        <v>52.5</v>
      </c>
      <c r="E8" s="6">
        <f t="shared" si="0"/>
        <v>22.427271562219659</v>
      </c>
      <c r="F8" s="6">
        <v>62</v>
      </c>
      <c r="G8" s="6">
        <f t="shared" si="1"/>
        <v>3</v>
      </c>
      <c r="H8" s="6">
        <v>0</v>
      </c>
      <c r="I8" s="6">
        <v>3</v>
      </c>
      <c r="L8" s="1"/>
      <c r="M8" s="1"/>
    </row>
    <row r="9" spans="1:13" ht="12" customHeight="1">
      <c r="A9" s="4" t="s">
        <v>48</v>
      </c>
      <c r="B9" s="6">
        <v>35</v>
      </c>
      <c r="C9" s="6">
        <v>160</v>
      </c>
      <c r="D9" s="6">
        <v>75</v>
      </c>
      <c r="E9" s="6">
        <f t="shared" si="0"/>
        <v>29.296875</v>
      </c>
      <c r="F9" s="6">
        <v>73</v>
      </c>
      <c r="G9" s="6">
        <f t="shared" si="1"/>
        <v>2</v>
      </c>
      <c r="H9" s="6">
        <v>0</v>
      </c>
      <c r="I9" s="6">
        <v>2</v>
      </c>
      <c r="L9" s="1"/>
    </row>
    <row r="10" spans="1:13" ht="12" customHeight="1">
      <c r="A10" s="4" t="s">
        <v>49</v>
      </c>
      <c r="B10" s="6">
        <v>31</v>
      </c>
      <c r="C10" s="6">
        <v>156</v>
      </c>
      <c r="D10" s="6">
        <v>56</v>
      </c>
      <c r="E10" s="6">
        <f t="shared" si="0"/>
        <v>23.011176857330703</v>
      </c>
      <c r="F10" s="6">
        <v>87</v>
      </c>
      <c r="G10" s="6">
        <f t="shared" si="1"/>
        <v>3</v>
      </c>
      <c r="H10" s="6">
        <v>0</v>
      </c>
      <c r="I10" s="6">
        <v>3</v>
      </c>
      <c r="L10" s="1"/>
    </row>
    <row r="11" spans="1:13" ht="12" customHeight="1">
      <c r="A11" s="4" t="s">
        <v>50</v>
      </c>
      <c r="B11" s="6">
        <v>25</v>
      </c>
      <c r="C11" s="6">
        <v>158</v>
      </c>
      <c r="D11" s="6">
        <v>61</v>
      </c>
      <c r="E11" s="6">
        <f t="shared" si="0"/>
        <v>24.435186668803077</v>
      </c>
      <c r="F11" s="6">
        <v>70</v>
      </c>
      <c r="G11" s="6">
        <f t="shared" si="1"/>
        <v>2</v>
      </c>
      <c r="H11" s="6">
        <v>0</v>
      </c>
      <c r="I11" s="6">
        <v>2</v>
      </c>
      <c r="L11" s="1"/>
    </row>
    <row r="12" spans="1:13">
      <c r="A12" s="4" t="s">
        <v>51</v>
      </c>
      <c r="B12" s="6">
        <v>38</v>
      </c>
      <c r="C12" s="6">
        <v>160</v>
      </c>
      <c r="D12" s="6">
        <v>51</v>
      </c>
      <c r="E12" s="6">
        <f>D12*10000/(C12*C12)</f>
        <v>19.921875</v>
      </c>
      <c r="F12" s="6">
        <v>50</v>
      </c>
      <c r="G12" s="6">
        <f t="shared" si="1"/>
        <v>5</v>
      </c>
      <c r="H12" s="6">
        <v>0</v>
      </c>
      <c r="I12" s="6">
        <v>5</v>
      </c>
    </row>
    <row r="13" spans="1:13">
      <c r="A13" s="4" t="s">
        <v>52</v>
      </c>
      <c r="B13" s="6">
        <v>32</v>
      </c>
      <c r="C13" s="6">
        <v>165</v>
      </c>
      <c r="D13" s="6">
        <v>57.5</v>
      </c>
      <c r="E13" s="6">
        <f>D13*10000/(C13*C13)</f>
        <v>21.120293847566575</v>
      </c>
      <c r="F13" s="6">
        <v>61</v>
      </c>
      <c r="G13" s="6">
        <f t="shared" si="1"/>
        <v>3</v>
      </c>
      <c r="H13" s="6">
        <v>0</v>
      </c>
      <c r="I13" s="6">
        <v>3</v>
      </c>
    </row>
    <row r="14" spans="1:13">
      <c r="A14" s="4" t="s">
        <v>53</v>
      </c>
      <c r="B14" s="6">
        <v>35</v>
      </c>
      <c r="C14" s="6">
        <v>163</v>
      </c>
      <c r="D14" s="6">
        <v>58</v>
      </c>
      <c r="E14" s="6">
        <f>D14*10000/(C14*C14)</f>
        <v>21.829952199932251</v>
      </c>
      <c r="F14" s="6">
        <v>52</v>
      </c>
      <c r="G14" s="6">
        <f t="shared" si="1"/>
        <v>7</v>
      </c>
      <c r="H14" s="6">
        <v>2</v>
      </c>
      <c r="I14" s="6">
        <v>5</v>
      </c>
    </row>
    <row r="20" spans="3:3">
      <c r="C20" s="3"/>
    </row>
  </sheetData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D1" sqref="D1:K4"/>
    </sheetView>
  </sheetViews>
  <sheetFormatPr defaultColWidth="9.5703125" defaultRowHeight="15"/>
  <cols>
    <col min="1" max="2" width="10.7109375" customWidth="1"/>
    <col min="3" max="3" width="6.7109375" customWidth="1"/>
    <col min="4" max="4" width="6.85546875" customWidth="1"/>
    <col min="5" max="5" width="6.7109375" customWidth="1"/>
    <col min="6" max="7" width="8.7109375" customWidth="1"/>
    <col min="8" max="8" width="11.28515625" customWidth="1"/>
    <col min="9" max="9" width="5.28515625" customWidth="1"/>
    <col min="10" max="16380" width="10.7109375" customWidth="1"/>
  </cols>
  <sheetData>
    <row r="1" spans="1:15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18</v>
      </c>
      <c r="B2" s="2">
        <v>44386</v>
      </c>
      <c r="C2" t="s">
        <v>19</v>
      </c>
      <c r="D2">
        <v>38</v>
      </c>
      <c r="E2">
        <v>160</v>
      </c>
      <c r="F2">
        <v>51</v>
      </c>
      <c r="G2">
        <f>F2*10000/(E2*E2)</f>
        <v>19.921875</v>
      </c>
      <c r="H2" t="s">
        <v>20</v>
      </c>
      <c r="I2">
        <v>50</v>
      </c>
      <c r="J2" t="s">
        <v>21</v>
      </c>
      <c r="K2" t="s">
        <v>22</v>
      </c>
      <c r="L2" t="s">
        <v>23</v>
      </c>
      <c r="M2" t="s">
        <v>24</v>
      </c>
      <c r="N2" t="s">
        <v>16</v>
      </c>
      <c r="O2" t="s">
        <v>25</v>
      </c>
    </row>
    <row r="3" spans="1:15">
      <c r="A3" t="s">
        <v>18</v>
      </c>
      <c r="B3" s="2">
        <v>44396</v>
      </c>
      <c r="C3" t="s">
        <v>26</v>
      </c>
      <c r="D3">
        <v>32</v>
      </c>
      <c r="E3">
        <v>165</v>
      </c>
      <c r="F3">
        <v>57.5</v>
      </c>
      <c r="G3">
        <f>F3*10000/(E3*E3)</f>
        <v>21.120293847566575</v>
      </c>
      <c r="H3" s="2">
        <v>44335</v>
      </c>
      <c r="I3">
        <v>61</v>
      </c>
      <c r="J3" t="s">
        <v>17</v>
      </c>
      <c r="K3" t="s">
        <v>27</v>
      </c>
      <c r="L3" t="s">
        <v>15</v>
      </c>
      <c r="M3" t="s">
        <v>28</v>
      </c>
      <c r="N3" t="s">
        <v>16</v>
      </c>
      <c r="O3" t="s">
        <v>29</v>
      </c>
    </row>
    <row r="4" spans="1:15" ht="12" customHeight="1">
      <c r="A4" t="s">
        <v>18</v>
      </c>
      <c r="B4" s="2">
        <v>44397</v>
      </c>
      <c r="C4" t="s">
        <v>30</v>
      </c>
      <c r="D4">
        <v>35</v>
      </c>
      <c r="E4">
        <v>163</v>
      </c>
      <c r="F4">
        <v>58</v>
      </c>
      <c r="G4">
        <f>F4*10000/(E4*E4)</f>
        <v>21.829952199932251</v>
      </c>
      <c r="H4" s="2">
        <v>44345</v>
      </c>
      <c r="I4">
        <v>52</v>
      </c>
      <c r="J4" t="s">
        <v>31</v>
      </c>
      <c r="K4" t="s">
        <v>27</v>
      </c>
      <c r="L4" t="s">
        <v>15</v>
      </c>
      <c r="M4" t="s">
        <v>32</v>
      </c>
      <c r="N4" t="s">
        <v>16</v>
      </c>
      <c r="O4" t="s">
        <v>29</v>
      </c>
    </row>
  </sheetData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胎停2次</vt:lpstr>
      <vt:lpstr>胎停3次及以上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</dc:creator>
  <cp:lastModifiedBy>Shuai Guo</cp:lastModifiedBy>
  <dcterms:created xsi:type="dcterms:W3CDTF">2021-06-30T05:31:00Z</dcterms:created>
  <dcterms:modified xsi:type="dcterms:W3CDTF">2023-07-23T03:06:51Z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9CBB06BB6BD48C556003DC60B7862C3C</vt:lpwstr>
  </property>
  <property fmtid="{D5CDD505-2E9C-101B-9397-08002B2CF9AE}" pid="3" name="KSOProductBuildVer">
    <vt:lpwstr>2052-11.37.8</vt:lpwstr>
  </property>
  <property fmtid="{D5CDD505-2E9C-101B-9397-08002B2CF9AE}" pid="4" name="commondata">
    <vt:lpwstr>eyJoZGlkIjoiMWY3ZGZiN2NlNTdkYTE1ODZiNDAyYTJkODIyYmQyOTAifQ==</vt:lpwstr>
  </property>
</Properties>
</file>