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Assignments/Assignment 8/"/>
    </mc:Choice>
  </mc:AlternateContent>
  <xr:revisionPtr revIDLastSave="8642" documentId="8_{7BFDE859-D92A-4960-B27D-1ADB2D08A5B7}" xr6:coauthVersionLast="47" xr6:coauthVersionMax="47" xr10:uidLastSave="{D98968E1-3525-4684-8551-0A2D07F6F277}"/>
  <bookViews>
    <workbookView xWindow="-118" yWindow="-118" windowWidth="25370" windowHeight="13759" activeTab="2" xr2:uid="{CC6F473F-D30A-4AAE-8E24-4BF5F777C715}"/>
  </bookViews>
  <sheets>
    <sheet name="Answer Report 1" sheetId="7" r:id="rId1"/>
    <sheet name="Sensitivity Report 1" sheetId="5" r:id="rId2"/>
    <sheet name="Q1 Solver Model" sheetId="1" r:id="rId3"/>
  </sheets>
  <definedNames>
    <definedName name="solver_adj" localSheetId="2" hidden="1">'Q1 Solver Model'!$C$4:$N$4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'Q1 Solver Model'!$O$13:$O$15</definedName>
    <definedName name="solver_lhs2" localSheetId="2" hidden="1">'Q1 Solver Model'!$O$16:$O$25</definedName>
    <definedName name="solver_lhs3" localSheetId="2" hidden="1">'Q1 Solver Model'!$C$15:$D$15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'Q1 Solver Model'!$O$4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1</definedName>
    <definedName name="solver_rel3" localSheetId="2" hidden="1">1</definedName>
    <definedName name="solver_rhs1" localSheetId="2" hidden="1">'Q1 Solver Model'!$Q$13:$Q$15</definedName>
    <definedName name="solver_rhs2" localSheetId="2" hidden="1">'Q1 Solver Model'!$Q$16:$Q$25</definedName>
    <definedName name="solver_rhs3" localSheetId="2" hidden="1">'Q1 Solver Model'!$Q$15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</calcChain>
</file>

<file path=xl/sharedStrings.xml><?xml version="1.0" encoding="utf-8"?>
<sst xmlns="http://schemas.openxmlformats.org/spreadsheetml/2006/main" count="263" uniqueCount="157">
  <si>
    <t>Constraint</t>
  </si>
  <si>
    <t>Constraints</t>
  </si>
  <si>
    <t>Decision variables</t>
  </si>
  <si>
    <t>Resource used</t>
  </si>
  <si>
    <t>Available resources</t>
  </si>
  <si>
    <t>Objective function</t>
  </si>
  <si>
    <t>Black: Calculated Cells</t>
  </si>
  <si>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: Parameters</t>
    </r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</si>
  <si>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Decision variables</t>
    </r>
  </si>
  <si>
    <t>X1,1</t>
  </si>
  <si>
    <t>X1,2</t>
  </si>
  <si>
    <t>X1,3</t>
  </si>
  <si>
    <t>X2,1</t>
  </si>
  <si>
    <t>X2,2</t>
  </si>
  <si>
    <t>X2,3</t>
  </si>
  <si>
    <t>X3,1</t>
  </si>
  <si>
    <t>X3,2</t>
  </si>
  <si>
    <t>X3,3</t>
  </si>
  <si>
    <t>Gasoline sold</t>
  </si>
  <si>
    <t>Cost</t>
  </si>
  <si>
    <t>Marginal revenue per gasoline</t>
  </si>
  <si>
    <t>Max Profit</t>
  </si>
  <si>
    <t>Gas 1 Daily Demand</t>
  </si>
  <si>
    <t>Gas 2 Daily Demand</t>
  </si>
  <si>
    <t>Gas 3 Daily Demand</t>
  </si>
  <si>
    <t>=</t>
  </si>
  <si>
    <t>Gas 1 Octane Rating</t>
  </si>
  <si>
    <t>Gas 2 Octane Rating</t>
  </si>
  <si>
    <t>Gas 3 Octane Rating</t>
  </si>
  <si>
    <t>Gas 1 Max Sulfur Content</t>
  </si>
  <si>
    <t>Gas 2 Max Sulfur Content</t>
  </si>
  <si>
    <t>Gas 3 Max Sulfur Content</t>
  </si>
  <si>
    <t>Crude Oil 1 Purchase Limit</t>
  </si>
  <si>
    <t>Crude Oil 2 Purchase Limit</t>
  </si>
  <si>
    <t>Crude Oil 3 Purchase Limit</t>
  </si>
  <si>
    <t>Refinery Production Limit</t>
  </si>
  <si>
    <t>Y1</t>
  </si>
  <si>
    <t>Y2</t>
  </si>
  <si>
    <t>Y3</t>
  </si>
  <si>
    <t>&lt;=</t>
  </si>
  <si>
    <t>Worksheet: [DAZUL HERMAN^LMAL^LA8.xlsx]Q1 Solver Model</t>
  </si>
  <si>
    <t>Cell</t>
  </si>
  <si>
    <t>Name</t>
  </si>
  <si>
    <t>Variable Cells</t>
  </si>
  <si>
    <t>$C$4</t>
  </si>
  <si>
    <t>Gasoline sold X1,1</t>
  </si>
  <si>
    <t>$D$4</t>
  </si>
  <si>
    <t>Gasoline sold X1,2</t>
  </si>
  <si>
    <t>$E$4</t>
  </si>
  <si>
    <t>Gasoline sold X1,3</t>
  </si>
  <si>
    <t>$F$4</t>
  </si>
  <si>
    <t>Gasoline sold X2,1</t>
  </si>
  <si>
    <t>$G$4</t>
  </si>
  <si>
    <t>Gasoline sold X2,2</t>
  </si>
  <si>
    <t>$H$4</t>
  </si>
  <si>
    <t>Gasoline sold X2,3</t>
  </si>
  <si>
    <t>$I$4</t>
  </si>
  <si>
    <t>Gasoline sold X3,1</t>
  </si>
  <si>
    <t>$J$4</t>
  </si>
  <si>
    <t>Gasoline sold X3,2</t>
  </si>
  <si>
    <t>$K$4</t>
  </si>
  <si>
    <t>Gasoline sold X3,3</t>
  </si>
  <si>
    <t>$L$4</t>
  </si>
  <si>
    <t>Gasoline sold Y1</t>
  </si>
  <si>
    <t>$M$4</t>
  </si>
  <si>
    <t>Gasoline sold Y2</t>
  </si>
  <si>
    <t>$N$4</t>
  </si>
  <si>
    <t>Gasoline sold Y3</t>
  </si>
  <si>
    <t>$O$24</t>
  </si>
  <si>
    <t>Gas 1 Daily Demand Resource used</t>
  </si>
  <si>
    <t>$O$25</t>
  </si>
  <si>
    <t>Gas 2 Daily Demand Resource used</t>
  </si>
  <si>
    <t>$O$26</t>
  </si>
  <si>
    <t>Gas 3 Daily Demand Resource used</t>
  </si>
  <si>
    <t>$O$27</t>
  </si>
  <si>
    <t>Gas 1 Octane Rating Resource used</t>
  </si>
  <si>
    <t>$O$28</t>
  </si>
  <si>
    <t>Gas 2 Octane Rating Resource used</t>
  </si>
  <si>
    <t>$O$29</t>
  </si>
  <si>
    <t>Gas 3 Octane Rating Resource used</t>
  </si>
  <si>
    <t>$O$30</t>
  </si>
  <si>
    <t>Gas 1 Max Sulfur Content Resource used</t>
  </si>
  <si>
    <t>$O$31</t>
  </si>
  <si>
    <t>Gas 2 Max Sulfur Content Resource used</t>
  </si>
  <si>
    <t>$O$32</t>
  </si>
  <si>
    <t>Gas 3 Max Sulfur Content Resource used</t>
  </si>
  <si>
    <t>$O$33</t>
  </si>
  <si>
    <t>Crude Oil 1 Purchase Limit Resource used</t>
  </si>
  <si>
    <t>$O$34</t>
  </si>
  <si>
    <t>Crude Oil 2 Purchase Limit Resource used</t>
  </si>
  <si>
    <t>$O$35</t>
  </si>
  <si>
    <t>Crude Oil 3 Purchase Limit Resource used</t>
  </si>
  <si>
    <t>$O$36</t>
  </si>
  <si>
    <t>Refinery Production Limit Resource used</t>
  </si>
  <si>
    <t>Microsoft Excel 16.0 Sensitivity Report</t>
  </si>
  <si>
    <t>Report Created: 11/3/2022 5:18:12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</si>
  <si>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</si>
  <si>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</si>
  <si>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</si>
  <si>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</si>
  <si>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</si>
  <si>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</si>
  <si>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</si>
  <si>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</si>
  <si>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</si>
  <si>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</si>
  <si>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</si>
  <si>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Marginal purchase cost per crude oil</t>
  </si>
  <si>
    <t>Marginal conversion cost per crude oil</t>
  </si>
  <si>
    <t>Marginal advertising cost per day</t>
  </si>
  <si>
    <t>Microsoft Excel 16.0 Answer Report</t>
  </si>
  <si>
    <t>Report Created: 11/3/2022 9:30:12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</si>
  <si>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</si>
  <si>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</si>
  <si>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</si>
  <si>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</si>
  <si>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11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</si>
  <si>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</si>
  <si>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</si>
  <si>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</si>
  <si>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</si>
  <si>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</si>
  <si>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</si>
  <si>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</si>
  <si>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</si>
  <si>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</si>
  <si>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</si>
  <si>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</si>
  <si>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$O$4</t>
  </si>
  <si>
    <t>Gasoline sold Max Profit</t>
  </si>
  <si>
    <t>Contin</t>
  </si>
  <si>
    <t>$O$13</t>
  </si>
  <si>
    <t>$O$13=$Q$13</t>
  </si>
  <si>
    <t>Binding</t>
  </si>
  <si>
    <t>$O$14</t>
  </si>
  <si>
    <t>$O$14=$Q$14</t>
  </si>
  <si>
    <t>$O$15</t>
  </si>
  <si>
    <t>$O$15=$Q$15</t>
  </si>
  <si>
    <t>$O$16</t>
  </si>
  <si>
    <t>$O$16&lt;=$Q$16</t>
  </si>
  <si>
    <t>Not Binding</t>
  </si>
  <si>
    <t>$O$17</t>
  </si>
  <si>
    <t>$O$17&lt;=$Q$17</t>
  </si>
  <si>
    <t>$O$18</t>
  </si>
  <si>
    <t>$O$18&lt;=$Q$18</t>
  </si>
  <si>
    <t>$O$19</t>
  </si>
  <si>
    <t>$O$19&lt;=$Q$19</t>
  </si>
  <si>
    <t>$O$20</t>
  </si>
  <si>
    <t>$O$20&lt;=$Q$20</t>
  </si>
  <si>
    <t>$O$21</t>
  </si>
  <si>
    <t>$O$21&lt;=$Q$21</t>
  </si>
  <si>
    <t>$O$22</t>
  </si>
  <si>
    <t>$O$22&lt;=$Q$22</t>
  </si>
  <si>
    <t>$O$23</t>
  </si>
  <si>
    <t>$O$23&lt;=$Q$23</t>
  </si>
  <si>
    <t>$O$24&lt;=$Q$24</t>
  </si>
  <si>
    <t>$O$25&lt;=$Q$25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</si>
</sst>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3" xfId="0" applyBorder="1"/>
    <xf numFmtId="0" fontId="0" fillId="0" borderId="4" xfId="0" applyBorder="1"/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/>
    </xf>
    <xf numFmtId="44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0" fillId="0" borderId="16" xfId="0" applyNumberFormat="1" applyFill="1" applyBorder="1" applyAlignment="1"/>
    <xf numFmtId="0" fontId="0" fillId="0" borderId="0" xfId="0" applyBorder="1"/>
    <xf numFmtId="44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0" fillId="0" borderId="13" xfId="1" applyNumberFormat="1" applyFont="1" applyBorder="1" applyAlignment="1">
      <alignment horizontal="center" vertical="center"/>
    </xf>
    <xf numFmtId="0" fontId="0" fillId="0" borderId="22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21EB-5368-4850-B31E-1893D2054848}">
  <dimension ref="A1:G49"/>
  <sheetViews>
    <sheetView showGridLines="0" workbookViewId="0"/>
  </sheetViews>
  <sheetFormatPr defaultRowHeight="15.05" x14ac:dyDescent="0.3"/>
  <cols>
    <col min="1" max="1" width="2.33203125" customWidth="1"/>
    <col min="2" max="2" width="6.21875" bestFit="1" customWidth="1"/>
    <col min="3" max="3" width="33.44140625" bestFit="1" customWidth="1"/>
    <col min="4" max="4" width="12" bestFit="1" customWidth="1"/>
    <col min="5" max="5" width="13.33203125" bestFit="1" customWidth="1"/>
    <col min="6" max="6" width="10.109375" bestFit="1" customWidth="1"/>
    <col min="7" max="7" width="5" bestFit="1" customWidth="1"/>
  </cols>
  <sheetData>
    <row r="1" spans="1:5" x14ac:dyDescent="0.3">
      <c r="A1" s="20" t="s">
        <v>110</v>
      </c>
    </row>
    <row r="2" spans="1:5" x14ac:dyDescent="0.3">
      <c r="A2" s="20" t="s">
        <v>40</v>
      </c>
    </row>
    <row r="3" spans="1:5" x14ac:dyDescent="0.3">
      <c r="A3" s="20" t="s">
        <v>111</v>
      </c>
    </row>
    <row r="4" spans="1:5" x14ac:dyDescent="0.3">
      <c r="A4" s="20" t="s">
        <v>112</v>
      </c>
    </row>
    <row r="5" spans="1:5" x14ac:dyDescent="0.3">
      <c r="A5" s="20" t="s">
        <v>113</v>
      </c>
    </row>
    <row r="6" spans="1:5" x14ac:dyDescent="0.3">
      <c r="A6" s="20"/>
      <c r="B6" t="s">
        <v>114</v>
      </c>
    </row>
    <row r="7" spans="1:5" x14ac:dyDescent="0.3">
      <c r="A7" s="20"/>
      <c r="B7" t="s">
        <v>115</v>
      </c>
    </row>
    <row r="8" spans="1:5" x14ac:dyDescent="0.3">
      <c r="A8" s="20"/>
      <c r="B8" t="s">
        <v>116</v>
      </c>
    </row>
    <row r="9" spans="1:5" x14ac:dyDescent="0.3">
      <c r="A9" s="20" t="s">
        <v>117</v>
      </c>
    </row>
    <row r="10" spans="1:5" x14ac:dyDescent="0.3">
      <c r="B10" t="s">
        <v>118</v>
      </c>
    </row>
    <row r="11" spans="1:5" x14ac:dyDescent="0.3">
      <c r="B11" t="s">
        <v>119</v>
      </c>
    </row>
    <row r="14" spans="1:5" ht="15.75" thickBot="1" x14ac:dyDescent="0.35">
      <c r="A14" t="s">
        <v>120</v>
      </c>
    </row>
    <row r="15" spans="1:5" ht="15.75" thickBot="1" x14ac:dyDescent="0.35">
      <c r="B15" s="35" t="s">
        <v>41</v>
      </c>
      <c r="C15" s="35" t="s">
        <v>42</v>
      </c>
      <c r="D15" s="35" t="s">
        <v>121</v>
      </c>
      <c r="E15" s="35" t="s">
        <v>122</v>
      </c>
    </row>
    <row r="16" spans="1:5" ht="15.75" thickBot="1" x14ac:dyDescent="0.35">
      <c r="B16" s="21" t="s">
        <v>128</v>
      </c>
      <c r="C16" s="21" t="s">
        <v>129</v>
      </c>
      <c r="D16" s="36">
        <v>0</v>
      </c>
      <c r="E16" s="36">
        <v>63165</v>
      </c>
    </row>
    <row r="19" spans="1:6" ht="15.75" thickBot="1" x14ac:dyDescent="0.35">
      <c r="A19" t="s">
        <v>43</v>
      </c>
    </row>
    <row r="20" spans="1:6" ht="15.75" thickBot="1" x14ac:dyDescent="0.35">
      <c r="B20" s="35" t="s">
        <v>41</v>
      </c>
      <c r="C20" s="35" t="s">
        <v>42</v>
      </c>
      <c r="D20" s="35" t="s">
        <v>121</v>
      </c>
      <c r="E20" s="35" t="s">
        <v>122</v>
      </c>
      <c r="F20" s="35" t="s">
        <v>123</v>
      </c>
    </row>
    <row r="21" spans="1:6" x14ac:dyDescent="0.3">
      <c r="B21" s="22" t="s">
        <v>44</v>
      </c>
      <c r="C21" s="22" t="s">
        <v>45</v>
      </c>
      <c r="D21" s="37">
        <v>0</v>
      </c>
      <c r="E21" s="37">
        <v>1681.2499999999998</v>
      </c>
      <c r="F21" s="22" t="s">
        <v>130</v>
      </c>
    </row>
    <row r="22" spans="1:6" x14ac:dyDescent="0.3">
      <c r="B22" s="22" t="s">
        <v>46</v>
      </c>
      <c r="C22" s="22" t="s">
        <v>47</v>
      </c>
      <c r="D22" s="37">
        <v>0</v>
      </c>
      <c r="E22" s="37">
        <v>424.9999999999996</v>
      </c>
      <c r="F22" s="22" t="s">
        <v>130</v>
      </c>
    </row>
    <row r="23" spans="1:6" x14ac:dyDescent="0.3">
      <c r="B23" s="22" t="s">
        <v>48</v>
      </c>
      <c r="C23" s="22" t="s">
        <v>49</v>
      </c>
      <c r="D23" s="37">
        <v>0</v>
      </c>
      <c r="E23" s="37">
        <v>93.750000000000298</v>
      </c>
      <c r="F23" s="22" t="s">
        <v>130</v>
      </c>
    </row>
    <row r="24" spans="1:6" x14ac:dyDescent="0.3">
      <c r="B24" s="22" t="s">
        <v>50</v>
      </c>
      <c r="C24" s="22" t="s">
        <v>51</v>
      </c>
      <c r="D24" s="37">
        <v>0</v>
      </c>
      <c r="E24" s="37">
        <v>937.50000000000011</v>
      </c>
      <c r="F24" s="22" t="s">
        <v>130</v>
      </c>
    </row>
    <row r="25" spans="1:6" x14ac:dyDescent="0.3">
      <c r="B25" s="22" t="s">
        <v>52</v>
      </c>
      <c r="C25" s="22" t="s">
        <v>53</v>
      </c>
      <c r="D25" s="37">
        <v>0</v>
      </c>
      <c r="E25" s="37">
        <v>2812.5</v>
      </c>
      <c r="F25" s="22" t="s">
        <v>130</v>
      </c>
    </row>
    <row r="26" spans="1:6" x14ac:dyDescent="0.3">
      <c r="B26" s="22" t="s">
        <v>54</v>
      </c>
      <c r="C26" s="22" t="s">
        <v>55</v>
      </c>
      <c r="D26" s="37">
        <v>0</v>
      </c>
      <c r="E26" s="37">
        <v>0</v>
      </c>
      <c r="F26" s="22" t="s">
        <v>130</v>
      </c>
    </row>
    <row r="27" spans="1:6" x14ac:dyDescent="0.3">
      <c r="B27" s="22" t="s">
        <v>56</v>
      </c>
      <c r="C27" s="22" t="s">
        <v>57</v>
      </c>
      <c r="D27" s="37">
        <v>0</v>
      </c>
      <c r="E27" s="37">
        <v>881.24999999999977</v>
      </c>
      <c r="F27" s="22" t="s">
        <v>130</v>
      </c>
    </row>
    <row r="28" spans="1:6" x14ac:dyDescent="0.3">
      <c r="B28" s="22" t="s">
        <v>58</v>
      </c>
      <c r="C28" s="22" t="s">
        <v>59</v>
      </c>
      <c r="D28" s="37">
        <v>0</v>
      </c>
      <c r="E28" s="37">
        <v>1762.5000000000005</v>
      </c>
      <c r="F28" s="22" t="s">
        <v>130</v>
      </c>
    </row>
    <row r="29" spans="1:6" x14ac:dyDescent="0.3">
      <c r="B29" s="22" t="s">
        <v>60</v>
      </c>
      <c r="C29" s="22" t="s">
        <v>61</v>
      </c>
      <c r="D29" s="37">
        <v>0</v>
      </c>
      <c r="E29" s="37">
        <v>4406.25</v>
      </c>
      <c r="F29" s="22" t="s">
        <v>130</v>
      </c>
    </row>
    <row r="30" spans="1:6" x14ac:dyDescent="0.3">
      <c r="B30" s="22" t="s">
        <v>62</v>
      </c>
      <c r="C30" s="22" t="s">
        <v>63</v>
      </c>
      <c r="D30" s="37">
        <v>0</v>
      </c>
      <c r="E30" s="37">
        <v>0</v>
      </c>
      <c r="F30" s="22" t="s">
        <v>130</v>
      </c>
    </row>
    <row r="31" spans="1:6" x14ac:dyDescent="0.3">
      <c r="B31" s="22" t="s">
        <v>64</v>
      </c>
      <c r="C31" s="22" t="s">
        <v>65</v>
      </c>
      <c r="D31" s="37">
        <v>0</v>
      </c>
      <c r="E31" s="37">
        <v>0</v>
      </c>
      <c r="F31" s="22" t="s">
        <v>130</v>
      </c>
    </row>
    <row r="32" spans="1:6" ht="15.75" thickBot="1" x14ac:dyDescent="0.35">
      <c r="B32" s="21" t="s">
        <v>66</v>
      </c>
      <c r="C32" s="21" t="s">
        <v>67</v>
      </c>
      <c r="D32" s="38">
        <v>0</v>
      </c>
      <c r="E32" s="38">
        <v>285.00000000000006</v>
      </c>
      <c r="F32" s="21" t="s">
        <v>130</v>
      </c>
    </row>
    <row r="35" spans="1:7" ht="15.75" thickBot="1" x14ac:dyDescent="0.35">
      <c r="A35" t="s">
        <v>1</v>
      </c>
    </row>
    <row r="36" spans="1:7" ht="15.75" thickBot="1" x14ac:dyDescent="0.35">
      <c r="B36" s="35" t="s">
        <v>41</v>
      </c>
      <c r="C36" s="35" t="s">
        <v>42</v>
      </c>
      <c r="D36" s="35" t="s">
        <v>124</v>
      </c>
      <c r="E36" s="35" t="s">
        <v>125</v>
      </c>
      <c r="F36" s="35" t="s">
        <v>126</v>
      </c>
      <c r="G36" s="35" t="s">
        <v>127</v>
      </c>
    </row>
    <row r="37" spans="1:7" x14ac:dyDescent="0.3">
      <c r="B37" s="22" t="s">
        <v>131</v>
      </c>
      <c r="C37" s="22" t="s">
        <v>69</v>
      </c>
      <c r="D37" s="37">
        <v>2200</v>
      </c>
      <c r="E37" s="22" t="s">
        <v>132</v>
      </c>
      <c r="F37" s="22" t="s">
        <v>133</v>
      </c>
      <c r="G37" s="22">
        <v>0</v>
      </c>
    </row>
    <row r="38" spans="1:7" x14ac:dyDescent="0.3">
      <c r="B38" s="22" t="s">
        <v>134</v>
      </c>
      <c r="C38" s="22" t="s">
        <v>71</v>
      </c>
      <c r="D38" s="37">
        <v>3750</v>
      </c>
      <c r="E38" s="22" t="s">
        <v>135</v>
      </c>
      <c r="F38" s="22" t="s">
        <v>133</v>
      </c>
      <c r="G38" s="22">
        <v>0</v>
      </c>
    </row>
    <row r="39" spans="1:7" x14ac:dyDescent="0.3">
      <c r="B39" s="22" t="s">
        <v>136</v>
      </c>
      <c r="C39" s="22" t="s">
        <v>73</v>
      </c>
      <c r="D39" s="37">
        <v>4200</v>
      </c>
      <c r="E39" s="22" t="s">
        <v>137</v>
      </c>
      <c r="F39" s="22" t="s">
        <v>133</v>
      </c>
      <c r="G39" s="22">
        <v>0</v>
      </c>
    </row>
    <row r="40" spans="1:7" x14ac:dyDescent="0.3">
      <c r="B40" s="22" t="s">
        <v>138</v>
      </c>
      <c r="C40" s="22" t="s">
        <v>75</v>
      </c>
      <c r="D40" s="37">
        <v>-1949.9999999999986</v>
      </c>
      <c r="E40" s="22" t="s">
        <v>139</v>
      </c>
      <c r="F40" s="22" t="s">
        <v>140</v>
      </c>
      <c r="G40" s="22">
        <v>1949.9999999999986</v>
      </c>
    </row>
    <row r="41" spans="1:7" x14ac:dyDescent="0.3">
      <c r="B41" s="22" t="s">
        <v>141</v>
      </c>
      <c r="C41" s="22" t="s">
        <v>77</v>
      </c>
      <c r="D41" s="37">
        <v>-3750.0000000000005</v>
      </c>
      <c r="E41" s="22" t="s">
        <v>142</v>
      </c>
      <c r="F41" s="22" t="s">
        <v>140</v>
      </c>
      <c r="G41" s="22">
        <v>3750.0000000000005</v>
      </c>
    </row>
    <row r="42" spans="1:7" x14ac:dyDescent="0.3">
      <c r="B42" s="22" t="s">
        <v>143</v>
      </c>
      <c r="C42" s="22" t="s">
        <v>79</v>
      </c>
      <c r="D42" s="37">
        <v>0</v>
      </c>
      <c r="E42" s="22" t="s">
        <v>144</v>
      </c>
      <c r="F42" s="22" t="s">
        <v>133</v>
      </c>
      <c r="G42" s="22">
        <v>0</v>
      </c>
    </row>
    <row r="43" spans="1:7" x14ac:dyDescent="0.3">
      <c r="B43" s="22" t="s">
        <v>145</v>
      </c>
      <c r="C43" s="22" t="s">
        <v>81</v>
      </c>
      <c r="D43" s="37">
        <v>6.6613381477509392E-16</v>
      </c>
      <c r="E43" s="22" t="s">
        <v>146</v>
      </c>
      <c r="F43" s="22" t="s">
        <v>133</v>
      </c>
      <c r="G43" s="22">
        <v>0</v>
      </c>
    </row>
    <row r="44" spans="1:7" x14ac:dyDescent="0.3">
      <c r="B44" s="22" t="s">
        <v>147</v>
      </c>
      <c r="C44" s="22" t="s">
        <v>83</v>
      </c>
      <c r="D44" s="37">
        <v>0</v>
      </c>
      <c r="E44" s="22" t="s">
        <v>148</v>
      </c>
      <c r="F44" s="22" t="s">
        <v>133</v>
      </c>
      <c r="G44" s="22">
        <v>0</v>
      </c>
    </row>
    <row r="45" spans="1:7" x14ac:dyDescent="0.3">
      <c r="B45" s="22" t="s">
        <v>149</v>
      </c>
      <c r="C45" s="22" t="s">
        <v>85</v>
      </c>
      <c r="D45" s="37">
        <v>1.7763568394002505E-15</v>
      </c>
      <c r="E45" s="22" t="s">
        <v>150</v>
      </c>
      <c r="F45" s="22" t="s">
        <v>133</v>
      </c>
      <c r="G45" s="22">
        <v>0</v>
      </c>
    </row>
    <row r="46" spans="1:7" x14ac:dyDescent="0.3">
      <c r="B46" s="22" t="s">
        <v>151</v>
      </c>
      <c r="C46" s="22" t="s">
        <v>87</v>
      </c>
      <c r="D46" s="37">
        <v>3500</v>
      </c>
      <c r="E46" s="22" t="s">
        <v>152</v>
      </c>
      <c r="F46" s="22" t="s">
        <v>133</v>
      </c>
      <c r="G46" s="22">
        <v>0</v>
      </c>
    </row>
    <row r="47" spans="1:7" x14ac:dyDescent="0.3">
      <c r="B47" s="22" t="s">
        <v>153</v>
      </c>
      <c r="C47" s="22" t="s">
        <v>89</v>
      </c>
      <c r="D47" s="37">
        <v>5000</v>
      </c>
      <c r="E47" s="22" t="s">
        <v>154</v>
      </c>
      <c r="F47" s="22" t="s">
        <v>133</v>
      </c>
      <c r="G47" s="22">
        <v>0</v>
      </c>
    </row>
    <row r="48" spans="1:7" x14ac:dyDescent="0.3">
      <c r="B48" s="22" t="s">
        <v>68</v>
      </c>
      <c r="C48" s="22" t="s">
        <v>91</v>
      </c>
      <c r="D48" s="37">
        <v>4500</v>
      </c>
      <c r="E48" s="22" t="s">
        <v>155</v>
      </c>
      <c r="F48" s="22" t="s">
        <v>140</v>
      </c>
      <c r="G48" s="22">
        <v>1500</v>
      </c>
    </row>
    <row r="49" spans="2:7" ht="15.75" thickBot="1" x14ac:dyDescent="0.35">
      <c r="B49" s="21" t="s">
        <v>70</v>
      </c>
      <c r="C49" s="21" t="s">
        <v>93</v>
      </c>
      <c r="D49" s="38">
        <v>13000</v>
      </c>
      <c r="E49" s="21" t="s">
        <v>156</v>
      </c>
      <c r="F49" s="21" t="s">
        <v>140</v>
      </c>
      <c r="G49" s="2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9E1A-97AE-4EC3-8CCB-799E3067377E}">
  <dimension ref="A1:H37"/>
  <sheetViews>
    <sheetView showGridLines="0" topLeftCell="A7" workbookViewId="0">
      <selection activeCell="F25" sqref="F25"/>
    </sheetView>
  </sheetViews>
  <sheetFormatPr defaultRowHeight="15.05" x14ac:dyDescent="0.3"/>
  <cols>
    <col min="1" max="1" width="2.33203125" customWidth="1"/>
    <col min="2" max="2" width="6.21875" bestFit="1" customWidth="1"/>
    <col min="3" max="3" width="33.44140625" bestFit="1" customWidth="1"/>
    <col min="4" max="4" width="11.77734375" bestFit="1" customWidth="1"/>
    <col min="5" max="5" width="12.5546875" bestFit="1" customWidth="1"/>
    <col min="6" max="6" width="9.44140625" bestFit="1" customWidth="1"/>
    <col min="7" max="8" width="12" bestFit="1" customWidth="1"/>
  </cols>
  <sheetData>
    <row r="1" spans="1:8" x14ac:dyDescent="0.3">
      <c r="A1" s="20" t="s">
        <v>94</v>
      </c>
    </row>
    <row r="2" spans="1:8" x14ac:dyDescent="0.3">
      <c r="A2" s="20" t="s">
        <v>40</v>
      </c>
    </row>
    <row r="3" spans="1:8" x14ac:dyDescent="0.3">
      <c r="A3" s="20" t="s">
        <v>95</v>
      </c>
    </row>
    <row r="6" spans="1:8" ht="15.75" thickBot="1" x14ac:dyDescent="0.35">
      <c r="A6" t="s">
        <v>43</v>
      </c>
    </row>
    <row r="7" spans="1:8" x14ac:dyDescent="0.3">
      <c r="B7" s="27"/>
      <c r="C7" s="27"/>
      <c r="D7" s="27" t="s">
        <v>96</v>
      </c>
      <c r="E7" s="27" t="s">
        <v>98</v>
      </c>
      <c r="F7" s="27" t="s">
        <v>99</v>
      </c>
      <c r="G7" s="27" t="s">
        <v>101</v>
      </c>
      <c r="H7" s="27" t="s">
        <v>101</v>
      </c>
    </row>
    <row r="8" spans="1:8" ht="15.75" thickBot="1" x14ac:dyDescent="0.35">
      <c r="B8" s="28" t="s">
        <v>41</v>
      </c>
      <c r="C8" s="28" t="s">
        <v>42</v>
      </c>
      <c r="D8" s="28" t="s">
        <v>97</v>
      </c>
      <c r="E8" s="28" t="s">
        <v>19</v>
      </c>
      <c r="F8" s="28" t="s">
        <v>100</v>
      </c>
      <c r="G8" s="28" t="s">
        <v>102</v>
      </c>
      <c r="H8" s="28" t="s">
        <v>103</v>
      </c>
    </row>
    <row r="9" spans="1:8" x14ac:dyDescent="0.3">
      <c r="B9" s="22" t="s">
        <v>44</v>
      </c>
      <c r="C9" s="22" t="s">
        <v>45</v>
      </c>
      <c r="D9" s="22">
        <v>1681.2499999999998</v>
      </c>
      <c r="E9" s="22">
        <v>0</v>
      </c>
      <c r="F9" s="22">
        <v>79</v>
      </c>
      <c r="G9" s="22">
        <v>0</v>
      </c>
      <c r="H9" s="22">
        <v>1.705302565824242E-13</v>
      </c>
    </row>
    <row r="10" spans="1:8" x14ac:dyDescent="0.3">
      <c r="B10" s="22" t="s">
        <v>46</v>
      </c>
      <c r="C10" s="22" t="s">
        <v>47</v>
      </c>
      <c r="D10" s="22">
        <v>424.9999999999996</v>
      </c>
      <c r="E10" s="22">
        <v>0</v>
      </c>
      <c r="F10" s="22">
        <v>79</v>
      </c>
      <c r="G10" s="22">
        <v>4.2632564145606011E-14</v>
      </c>
      <c r="H10" s="22">
        <v>0</v>
      </c>
    </row>
    <row r="11" spans="1:8" x14ac:dyDescent="0.3">
      <c r="B11" s="22" t="s">
        <v>48</v>
      </c>
      <c r="C11" s="22" t="s">
        <v>49</v>
      </c>
      <c r="D11" s="22">
        <v>93.750000000000298</v>
      </c>
      <c r="E11" s="22">
        <v>0</v>
      </c>
      <c r="F11" s="22">
        <v>79</v>
      </c>
      <c r="G11" s="22">
        <v>0</v>
      </c>
      <c r="H11" s="22">
        <v>5.6843418860808015E-14</v>
      </c>
    </row>
    <row r="12" spans="1:8" x14ac:dyDescent="0.3">
      <c r="B12" s="22" t="s">
        <v>50</v>
      </c>
      <c r="C12" s="22" t="s">
        <v>51</v>
      </c>
      <c r="D12" s="22">
        <v>937.50000000000011</v>
      </c>
      <c r="E12" s="22">
        <v>0</v>
      </c>
      <c r="F12" s="22">
        <v>73</v>
      </c>
      <c r="G12" s="22">
        <v>1.7053025658242404E-13</v>
      </c>
      <c r="H12" s="22">
        <v>1.5926792432211284E+18</v>
      </c>
    </row>
    <row r="13" spans="1:8" x14ac:dyDescent="0.3">
      <c r="B13" s="22" t="s">
        <v>52</v>
      </c>
      <c r="C13" s="22" t="s">
        <v>53</v>
      </c>
      <c r="D13" s="22">
        <v>2812.5</v>
      </c>
      <c r="E13" s="22">
        <v>0</v>
      </c>
      <c r="F13" s="22">
        <v>73</v>
      </c>
      <c r="G13" s="22">
        <v>114.04444444444445</v>
      </c>
      <c r="H13" s="22">
        <v>4.2632564145606011E-14</v>
      </c>
    </row>
    <row r="14" spans="1:8" x14ac:dyDescent="0.3">
      <c r="B14" s="22" t="s">
        <v>54</v>
      </c>
      <c r="C14" s="22" t="s">
        <v>55</v>
      </c>
      <c r="D14" s="22">
        <v>0</v>
      </c>
      <c r="E14" s="22">
        <v>-5.6843418860808015E-14</v>
      </c>
      <c r="F14" s="22">
        <v>73</v>
      </c>
      <c r="G14" s="22">
        <v>5.6843418860808015E-14</v>
      </c>
      <c r="H14" s="22">
        <v>1E+30</v>
      </c>
    </row>
    <row r="15" spans="1:8" x14ac:dyDescent="0.3">
      <c r="B15" s="22" t="s">
        <v>56</v>
      </c>
      <c r="C15" s="22" t="s">
        <v>57</v>
      </c>
      <c r="D15" s="22">
        <v>881.24999999999977</v>
      </c>
      <c r="E15" s="22">
        <v>0</v>
      </c>
      <c r="F15" s="22">
        <v>68</v>
      </c>
      <c r="G15" s="22">
        <v>271.60000000000002</v>
      </c>
      <c r="H15" s="22">
        <v>0</v>
      </c>
    </row>
    <row r="16" spans="1:8" x14ac:dyDescent="0.3">
      <c r="B16" s="22" t="s">
        <v>58</v>
      </c>
      <c r="C16" s="22" t="s">
        <v>59</v>
      </c>
      <c r="D16" s="22">
        <v>1762.5000000000005</v>
      </c>
      <c r="E16" s="22">
        <v>0</v>
      </c>
      <c r="F16" s="22">
        <v>68</v>
      </c>
      <c r="G16" s="22">
        <v>0</v>
      </c>
      <c r="H16" s="22">
        <v>67.899999999999991</v>
      </c>
    </row>
    <row r="17" spans="1:8" x14ac:dyDescent="0.3">
      <c r="B17" s="22" t="s">
        <v>60</v>
      </c>
      <c r="C17" s="22" t="s">
        <v>61</v>
      </c>
      <c r="D17" s="22">
        <v>4406.25</v>
      </c>
      <c r="E17" s="22">
        <v>0</v>
      </c>
      <c r="F17" s="22">
        <v>68</v>
      </c>
      <c r="G17" s="22">
        <v>1E+30</v>
      </c>
      <c r="H17" s="22">
        <v>0</v>
      </c>
    </row>
    <row r="18" spans="1:8" x14ac:dyDescent="0.3">
      <c r="B18" s="22" t="s">
        <v>62</v>
      </c>
      <c r="C18" s="22" t="s">
        <v>63</v>
      </c>
      <c r="D18" s="22">
        <v>0</v>
      </c>
      <c r="E18" s="22">
        <v>-2153.3333333333339</v>
      </c>
      <c r="F18" s="22">
        <v>-1</v>
      </c>
      <c r="G18" s="22">
        <v>2153.3333333333339</v>
      </c>
      <c r="H18" s="22">
        <v>1E+30</v>
      </c>
    </row>
    <row r="19" spans="1:8" x14ac:dyDescent="0.3">
      <c r="B19" s="22" t="s">
        <v>64</v>
      </c>
      <c r="C19" s="22" t="s">
        <v>65</v>
      </c>
      <c r="D19" s="22">
        <v>0</v>
      </c>
      <c r="E19" s="22">
        <v>-855.33333333333337</v>
      </c>
      <c r="F19" s="22">
        <v>-1</v>
      </c>
      <c r="G19" s="22">
        <v>855.33333333333337</v>
      </c>
      <c r="H19" s="22">
        <v>1E+30</v>
      </c>
    </row>
    <row r="20" spans="1:8" ht="15.75" thickBot="1" x14ac:dyDescent="0.35">
      <c r="B20" s="21" t="s">
        <v>66</v>
      </c>
      <c r="C20" s="21" t="s">
        <v>67</v>
      </c>
      <c r="D20" s="21">
        <v>285.00000000000006</v>
      </c>
      <c r="E20" s="21">
        <v>0</v>
      </c>
      <c r="F20" s="21">
        <v>-1</v>
      </c>
      <c r="G20" s="21">
        <v>1E+30</v>
      </c>
      <c r="H20" s="21">
        <v>366.57142857142861</v>
      </c>
    </row>
    <row r="22" spans="1:8" ht="15.75" thickBot="1" x14ac:dyDescent="0.35">
      <c r="A22" t="s">
        <v>1</v>
      </c>
    </row>
    <row r="23" spans="1:8" x14ac:dyDescent="0.3">
      <c r="B23" s="27"/>
      <c r="C23" s="27"/>
      <c r="D23" s="27" t="s">
        <v>96</v>
      </c>
      <c r="E23" s="27" t="s">
        <v>104</v>
      </c>
      <c r="F23" s="27" t="s">
        <v>0</v>
      </c>
      <c r="G23" s="27" t="s">
        <v>101</v>
      </c>
      <c r="H23" s="27" t="s">
        <v>101</v>
      </c>
    </row>
    <row r="24" spans="1:8" ht="15.75" thickBot="1" x14ac:dyDescent="0.35">
      <c r="B24" s="28" t="s">
        <v>41</v>
      </c>
      <c r="C24" s="28" t="s">
        <v>42</v>
      </c>
      <c r="D24" s="28" t="s">
        <v>97</v>
      </c>
      <c r="E24" s="28" t="s">
        <v>105</v>
      </c>
      <c r="F24" s="28" t="s">
        <v>106</v>
      </c>
      <c r="G24" s="28" t="s">
        <v>102</v>
      </c>
      <c r="H24" s="28" t="s">
        <v>103</v>
      </c>
    </row>
    <row r="25" spans="1:8" x14ac:dyDescent="0.3">
      <c r="B25" s="22" t="s">
        <v>68</v>
      </c>
      <c r="C25" s="22" t="s">
        <v>69</v>
      </c>
      <c r="D25" s="22">
        <v>2200</v>
      </c>
      <c r="E25" s="22">
        <v>-215.23333333333338</v>
      </c>
      <c r="F25" s="22">
        <v>2200</v>
      </c>
      <c r="G25" s="22">
        <v>150.00000000000028</v>
      </c>
      <c r="H25" s="22">
        <v>299.99999999999983</v>
      </c>
    </row>
    <row r="26" spans="1:8" x14ac:dyDescent="0.3">
      <c r="B26" s="22" t="s">
        <v>70</v>
      </c>
      <c r="C26" s="22" t="s">
        <v>71</v>
      </c>
      <c r="D26" s="22">
        <v>3750</v>
      </c>
      <c r="E26" s="22">
        <v>-85.433333333333366</v>
      </c>
      <c r="F26" s="22">
        <v>3750</v>
      </c>
      <c r="G26" s="22">
        <v>1221.4285714285716</v>
      </c>
      <c r="H26" s="22">
        <v>749.99999999999989</v>
      </c>
    </row>
    <row r="27" spans="1:8" x14ac:dyDescent="0.3">
      <c r="B27" s="22" t="s">
        <v>72</v>
      </c>
      <c r="C27" s="22" t="s">
        <v>73</v>
      </c>
      <c r="D27" s="22">
        <v>4200</v>
      </c>
      <c r="E27" s="22">
        <v>0.10000000000002274</v>
      </c>
      <c r="F27" s="22">
        <v>4200</v>
      </c>
      <c r="G27" s="22">
        <v>2850.0000000000018</v>
      </c>
      <c r="H27" s="22">
        <v>1E+30</v>
      </c>
    </row>
    <row r="28" spans="1:8" x14ac:dyDescent="0.3">
      <c r="B28" s="22" t="s">
        <v>74</v>
      </c>
      <c r="C28" s="22" t="s">
        <v>75</v>
      </c>
      <c r="D28" s="22">
        <v>-1949.9999999999986</v>
      </c>
      <c r="E28" s="22">
        <v>0</v>
      </c>
      <c r="F28" s="22">
        <v>0</v>
      </c>
      <c r="G28" s="22">
        <v>1E+30</v>
      </c>
      <c r="H28" s="22">
        <v>1949.9999999999986</v>
      </c>
    </row>
    <row r="29" spans="1:8" x14ac:dyDescent="0.3">
      <c r="B29" s="22" t="s">
        <v>76</v>
      </c>
      <c r="C29" s="22" t="s">
        <v>77</v>
      </c>
      <c r="D29" s="22">
        <v>-3750.0000000000005</v>
      </c>
      <c r="E29" s="22">
        <v>0</v>
      </c>
      <c r="F29" s="22">
        <v>0</v>
      </c>
      <c r="G29" s="22">
        <v>1E+30</v>
      </c>
      <c r="H29" s="22">
        <v>3750</v>
      </c>
    </row>
    <row r="30" spans="1:8" x14ac:dyDescent="0.3">
      <c r="B30" s="22" t="s">
        <v>78</v>
      </c>
      <c r="C30" s="22" t="s">
        <v>79</v>
      </c>
      <c r="D30" s="22">
        <v>0</v>
      </c>
      <c r="E30" s="22">
        <v>0</v>
      </c>
      <c r="F30" s="22">
        <v>0</v>
      </c>
      <c r="G30" s="22">
        <v>250.0000000000008</v>
      </c>
      <c r="H30" s="22">
        <v>849.9999999999992</v>
      </c>
    </row>
    <row r="31" spans="1:8" x14ac:dyDescent="0.3">
      <c r="B31" s="22" t="s">
        <v>80</v>
      </c>
      <c r="C31" s="22" t="s">
        <v>81</v>
      </c>
      <c r="D31" s="22">
        <v>6.6613381477509392E-16</v>
      </c>
      <c r="E31" s="22">
        <v>22633.333333333332</v>
      </c>
      <c r="F31" s="22">
        <v>0</v>
      </c>
      <c r="G31" s="22">
        <v>2.9249999999999976</v>
      </c>
      <c r="H31" s="22">
        <v>0.750000000000002</v>
      </c>
    </row>
    <row r="32" spans="1:8" x14ac:dyDescent="0.3">
      <c r="B32" s="22" t="s">
        <v>82</v>
      </c>
      <c r="C32" s="22" t="s">
        <v>83</v>
      </c>
      <c r="D32" s="22">
        <v>0</v>
      </c>
      <c r="E32" s="22">
        <v>22633.333333333343</v>
      </c>
      <c r="F32" s="22">
        <v>0</v>
      </c>
      <c r="G32" s="22">
        <v>2.5499999999999958</v>
      </c>
      <c r="H32" s="22">
        <v>0.75000000000000189</v>
      </c>
    </row>
    <row r="33" spans="2:8" x14ac:dyDescent="0.3">
      <c r="B33" s="22" t="s">
        <v>84</v>
      </c>
      <c r="C33" s="22" t="s">
        <v>85</v>
      </c>
      <c r="D33" s="22">
        <v>1.7763568394002505E-15</v>
      </c>
      <c r="E33" s="22">
        <v>22633.333333333343</v>
      </c>
      <c r="F33" s="22">
        <v>0</v>
      </c>
      <c r="G33" s="22">
        <v>1.2749999999999981</v>
      </c>
      <c r="H33" s="22">
        <v>0.375000000000001</v>
      </c>
    </row>
    <row r="34" spans="2:8" x14ac:dyDescent="0.3">
      <c r="B34" s="22" t="s">
        <v>86</v>
      </c>
      <c r="C34" s="22" t="s">
        <v>87</v>
      </c>
      <c r="D34" s="22">
        <v>3500</v>
      </c>
      <c r="E34" s="22">
        <v>362.1333333333335</v>
      </c>
      <c r="F34" s="22">
        <v>3500</v>
      </c>
      <c r="G34" s="22">
        <v>187.49999999999989</v>
      </c>
      <c r="H34" s="22">
        <v>93.750000000000156</v>
      </c>
    </row>
    <row r="35" spans="2:8" x14ac:dyDescent="0.3">
      <c r="B35" s="22" t="s">
        <v>88</v>
      </c>
      <c r="C35" s="22" t="s">
        <v>89</v>
      </c>
      <c r="D35" s="22">
        <v>5000</v>
      </c>
      <c r="E35" s="22">
        <v>90.533333333333346</v>
      </c>
      <c r="F35" s="22">
        <v>5000</v>
      </c>
      <c r="G35" s="22">
        <v>187.5000000000006</v>
      </c>
      <c r="H35" s="22">
        <v>637.49999999999955</v>
      </c>
    </row>
    <row r="36" spans="2:8" x14ac:dyDescent="0.3">
      <c r="B36" s="22" t="s">
        <v>90</v>
      </c>
      <c r="C36" s="22" t="s">
        <v>91</v>
      </c>
      <c r="D36" s="22">
        <v>4500</v>
      </c>
      <c r="E36" s="22">
        <v>0</v>
      </c>
      <c r="F36" s="22">
        <v>6000</v>
      </c>
      <c r="G36" s="22">
        <v>1E+30</v>
      </c>
      <c r="H36" s="22">
        <v>1499.9999999999998</v>
      </c>
    </row>
    <row r="37" spans="2:8" ht="15.75" thickBot="1" x14ac:dyDescent="0.35">
      <c r="B37" s="21" t="s">
        <v>92</v>
      </c>
      <c r="C37" s="21" t="s">
        <v>93</v>
      </c>
      <c r="D37" s="21">
        <v>13000</v>
      </c>
      <c r="E37" s="21">
        <v>0</v>
      </c>
      <c r="F37" s="21">
        <v>14000</v>
      </c>
      <c r="G37" s="21">
        <v>1E+30</v>
      </c>
      <c r="H37" s="21">
        <v>999.99999999999977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6A5-633B-46E6-BA7F-781611A8EF22}">
  <sheetPr codeName="Sheet3"/>
  <dimension ref="B1:AB25"/>
  <sheetViews>
    <sheetView tabSelected="1" topLeftCell="B1" zoomScale="70" zoomScaleNormal="70" workbookViewId="0">
      <selection activeCell="P16" sqref="P16"/>
    </sheetView>
  </sheetViews>
  <sheetFormatPr defaultRowHeight="15.05" x14ac:dyDescent="0.3"/>
  <cols>
    <col min="1" max="1" width="8.33203125" customWidth="1"/>
    <col min="2" max="2" width="37.21875" customWidth="1"/>
    <col min="3" max="17" width="19.109375" customWidth="1"/>
  </cols>
  <sheetData>
    <row r="1" spans="2:28" ht="15.75" thickBot="1" x14ac:dyDescent="0.35"/>
    <row r="2" spans="2:28" x14ac:dyDescent="0.3">
      <c r="B2" s="29"/>
      <c r="C2" s="43" t="s">
        <v>2</v>
      </c>
      <c r="D2" s="43"/>
      <c r="E2" s="43"/>
      <c r="F2" s="43"/>
      <c r="G2" s="43"/>
      <c r="H2" s="43"/>
      <c r="I2" s="43"/>
      <c r="J2" s="43"/>
      <c r="K2" s="43"/>
      <c r="L2" s="30"/>
      <c r="M2" s="30"/>
      <c r="N2" s="30"/>
      <c r="O2" s="31" t="s">
        <v>5</v>
      </c>
      <c r="Q2" s="39"/>
      <c r="Y2" s="6"/>
      <c r="AB2" t="s">
        <v>7</v>
      </c>
    </row>
    <row r="3" spans="2:28" x14ac:dyDescent="0.3">
      <c r="B3" s="32"/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36</v>
      </c>
      <c r="M3" s="11" t="s">
        <v>37</v>
      </c>
      <c r="N3" s="11" t="s">
        <v>38</v>
      </c>
      <c r="O3" s="16" t="s">
        <v>21</v>
      </c>
      <c r="Q3" s="40"/>
      <c r="Y3" s="5"/>
      <c r="AB3" t="s">
        <v>6</v>
      </c>
    </row>
    <row r="4" spans="2:28" x14ac:dyDescent="0.3">
      <c r="B4" s="32" t="s">
        <v>18</v>
      </c>
      <c r="C4" s="18">
        <v>1681.2499999999998</v>
      </c>
      <c r="D4" s="18">
        <v>424.9999999999996</v>
      </c>
      <c r="E4" s="18">
        <v>93.750000000000298</v>
      </c>
      <c r="F4" s="18">
        <v>937.50000000000011</v>
      </c>
      <c r="G4" s="18">
        <v>2812.5</v>
      </c>
      <c r="H4" s="18">
        <v>0</v>
      </c>
      <c r="I4" s="18">
        <v>881.24999999999977</v>
      </c>
      <c r="J4" s="18">
        <v>1762.5000000000005</v>
      </c>
      <c r="K4" s="18">
        <v>4406.25</v>
      </c>
      <c r="L4" s="18">
        <v>0</v>
      </c>
      <c r="M4" s="18">
        <v>0</v>
      </c>
      <c r="N4" s="18">
        <v>285.00000000000006</v>
      </c>
      <c r="O4" s="44">
        <f>SUMPRODUCT(C4:K4,C5:K5)-SUMPRODUCT(L4:N4,L8:N8)-SUMPRODUCT(C4:K4,C6:K6)-SUMPRODUCT(C4:K4,C7:K7)</f>
        <v>63165</v>
      </c>
      <c r="AB4" t="s">
        <v>8</v>
      </c>
    </row>
    <row r="5" spans="2:28" x14ac:dyDescent="0.3">
      <c r="B5" s="32" t="s">
        <v>20</v>
      </c>
      <c r="C5" s="19">
        <v>79</v>
      </c>
      <c r="D5" s="19">
        <v>79</v>
      </c>
      <c r="E5" s="19">
        <v>79</v>
      </c>
      <c r="F5" s="19">
        <v>73</v>
      </c>
      <c r="G5" s="19">
        <v>73</v>
      </c>
      <c r="H5" s="19">
        <v>73</v>
      </c>
      <c r="I5" s="19">
        <v>68</v>
      </c>
      <c r="J5" s="19">
        <v>68</v>
      </c>
      <c r="K5" s="19">
        <v>68</v>
      </c>
      <c r="L5" s="50"/>
      <c r="M5" s="51"/>
      <c r="N5" s="52"/>
      <c r="O5" s="45"/>
      <c r="Z5" s="4"/>
    </row>
    <row r="6" spans="2:28" x14ac:dyDescent="0.3">
      <c r="B6" s="32" t="s">
        <v>107</v>
      </c>
      <c r="C6" s="19">
        <v>70</v>
      </c>
      <c r="D6" s="19">
        <v>62</v>
      </c>
      <c r="E6" s="19">
        <v>57</v>
      </c>
      <c r="F6" s="19">
        <v>70</v>
      </c>
      <c r="G6" s="19">
        <v>62</v>
      </c>
      <c r="H6" s="19">
        <v>57</v>
      </c>
      <c r="I6" s="19">
        <v>70</v>
      </c>
      <c r="J6" s="19">
        <v>62</v>
      </c>
      <c r="K6" s="19">
        <v>57</v>
      </c>
      <c r="L6" s="53"/>
      <c r="M6" s="54"/>
      <c r="N6" s="55"/>
      <c r="O6" s="45"/>
      <c r="Z6" s="4"/>
    </row>
    <row r="7" spans="2:28" x14ac:dyDescent="0.3">
      <c r="B7" s="32" t="s">
        <v>108</v>
      </c>
      <c r="C7" s="19">
        <v>4</v>
      </c>
      <c r="D7" s="19">
        <v>4</v>
      </c>
      <c r="E7" s="19">
        <v>4</v>
      </c>
      <c r="F7" s="19">
        <v>4</v>
      </c>
      <c r="G7" s="19">
        <v>4</v>
      </c>
      <c r="H7" s="19">
        <v>4</v>
      </c>
      <c r="I7" s="19">
        <v>4</v>
      </c>
      <c r="J7" s="19">
        <v>4</v>
      </c>
      <c r="K7" s="19">
        <v>4</v>
      </c>
      <c r="L7" s="56"/>
      <c r="M7" s="57"/>
      <c r="N7" s="58"/>
      <c r="O7" s="45"/>
      <c r="Z7" s="4"/>
    </row>
    <row r="8" spans="2:28" ht="15.75" thickBot="1" x14ac:dyDescent="0.35">
      <c r="B8" s="33" t="s">
        <v>109</v>
      </c>
      <c r="C8" s="47"/>
      <c r="D8" s="48"/>
      <c r="E8" s="48"/>
      <c r="F8" s="48"/>
      <c r="G8" s="48"/>
      <c r="H8" s="48"/>
      <c r="I8" s="48"/>
      <c r="J8" s="48"/>
      <c r="K8" s="49"/>
      <c r="L8" s="34">
        <v>1</v>
      </c>
      <c r="M8" s="34">
        <v>1</v>
      </c>
      <c r="N8" s="34">
        <v>1</v>
      </c>
      <c r="O8" s="46"/>
      <c r="Z8" s="4"/>
    </row>
    <row r="9" spans="2:28" x14ac:dyDescent="0.3"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0" spans="2:28" ht="15.75" thickBot="1" x14ac:dyDescent="0.35">
      <c r="B10" s="10"/>
      <c r="C10" s="8"/>
      <c r="D10" s="8"/>
      <c r="E10" s="8"/>
      <c r="F10" s="9"/>
    </row>
    <row r="11" spans="2:28" x14ac:dyDescent="0.3">
      <c r="B11" s="41" t="s">
        <v>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23"/>
      <c r="P11" s="23"/>
      <c r="Q11" s="24"/>
    </row>
    <row r="12" spans="2:28" x14ac:dyDescent="0.3">
      <c r="B12" s="2"/>
      <c r="C12" s="11" t="s">
        <v>9</v>
      </c>
      <c r="D12" s="11" t="s">
        <v>10</v>
      </c>
      <c r="E12" s="11" t="s">
        <v>11</v>
      </c>
      <c r="F12" s="11" t="s">
        <v>12</v>
      </c>
      <c r="G12" s="11" t="s">
        <v>13</v>
      </c>
      <c r="H12" s="11" t="s">
        <v>14</v>
      </c>
      <c r="I12" s="11" t="s">
        <v>15</v>
      </c>
      <c r="J12" s="11" t="s">
        <v>16</v>
      </c>
      <c r="K12" s="11" t="s">
        <v>17</v>
      </c>
      <c r="L12" s="11" t="s">
        <v>36</v>
      </c>
      <c r="M12" s="11" t="s">
        <v>37</v>
      </c>
      <c r="N12" s="11" t="s">
        <v>38</v>
      </c>
      <c r="O12" s="1" t="s">
        <v>3</v>
      </c>
      <c r="P12" s="1" t="s">
        <v>0</v>
      </c>
      <c r="Q12" s="3" t="s">
        <v>4</v>
      </c>
    </row>
    <row r="13" spans="2:28" x14ac:dyDescent="0.3">
      <c r="B13" s="2" t="s">
        <v>22</v>
      </c>
      <c r="C13" s="14"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>
        <v>-10</v>
      </c>
      <c r="M13" s="14"/>
      <c r="N13" s="14"/>
      <c r="O13" s="11">
        <f>SUMPRODUCT(C4:N4,C13:N13)</f>
        <v>2200</v>
      </c>
      <c r="P13" s="11" t="s">
        <v>25</v>
      </c>
      <c r="Q13" s="15">
        <v>2200</v>
      </c>
    </row>
    <row r="14" spans="2:28" x14ac:dyDescent="0.3">
      <c r="B14" s="2" t="s">
        <v>23</v>
      </c>
      <c r="C14" s="14"/>
      <c r="D14" s="14"/>
      <c r="E14" s="14"/>
      <c r="F14" s="14">
        <v>1</v>
      </c>
      <c r="G14" s="14">
        <v>1</v>
      </c>
      <c r="H14" s="14">
        <v>1</v>
      </c>
      <c r="I14" s="14"/>
      <c r="J14" s="14"/>
      <c r="K14" s="14"/>
      <c r="L14" s="14"/>
      <c r="M14" s="14">
        <v>-10</v>
      </c>
      <c r="N14" s="14"/>
      <c r="O14" s="11">
        <f>SUMPRODUCT(C4:N4,C14:N14)</f>
        <v>3750</v>
      </c>
      <c r="P14" s="11" t="s">
        <v>25</v>
      </c>
      <c r="Q14" s="15">
        <v>3750</v>
      </c>
    </row>
    <row r="15" spans="2:28" x14ac:dyDescent="0.3">
      <c r="B15" s="2" t="s">
        <v>24</v>
      </c>
      <c r="C15" s="14"/>
      <c r="D15" s="14"/>
      <c r="E15" s="14"/>
      <c r="F15" s="14"/>
      <c r="G15" s="14"/>
      <c r="H15" s="14"/>
      <c r="I15" s="14">
        <v>1</v>
      </c>
      <c r="J15" s="14">
        <v>1</v>
      </c>
      <c r="K15" s="14">
        <v>1</v>
      </c>
      <c r="L15" s="14"/>
      <c r="M15" s="14"/>
      <c r="N15" s="14">
        <v>-10</v>
      </c>
      <c r="O15" s="11">
        <f>SUMPRODUCT(C4:N4,C15:N15)</f>
        <v>4200</v>
      </c>
      <c r="P15" s="11" t="s">
        <v>25</v>
      </c>
      <c r="Q15" s="15">
        <v>4200</v>
      </c>
    </row>
    <row r="16" spans="2:28" x14ac:dyDescent="0.3">
      <c r="B16" s="12" t="s">
        <v>26</v>
      </c>
      <c r="C16" s="11">
        <v>-2</v>
      </c>
      <c r="D16" s="11">
        <v>2</v>
      </c>
      <c r="E16" s="11">
        <v>6</v>
      </c>
      <c r="F16" s="11"/>
      <c r="G16" s="11"/>
      <c r="H16" s="11"/>
      <c r="I16" s="11"/>
      <c r="J16" s="11"/>
      <c r="K16" s="11"/>
      <c r="L16" s="11"/>
      <c r="M16" s="11"/>
      <c r="N16" s="11"/>
      <c r="O16" s="11">
        <f>SUMPRODUCT(C4:N4,C16:N16)</f>
        <v>-1949.9999999999986</v>
      </c>
      <c r="P16" s="11" t="s">
        <v>39</v>
      </c>
      <c r="Q16" s="25">
        <v>0</v>
      </c>
    </row>
    <row r="17" spans="2:17" x14ac:dyDescent="0.3">
      <c r="B17" s="12" t="s">
        <v>27</v>
      </c>
      <c r="C17" s="11"/>
      <c r="D17" s="11"/>
      <c r="E17" s="11"/>
      <c r="F17" s="11">
        <v>-4</v>
      </c>
      <c r="G17" s="11">
        <v>0</v>
      </c>
      <c r="H17" s="11">
        <v>4</v>
      </c>
      <c r="I17" s="11"/>
      <c r="J17" s="11"/>
      <c r="K17" s="11"/>
      <c r="L17" s="11"/>
      <c r="M17" s="11"/>
      <c r="N17" s="11"/>
      <c r="O17" s="11">
        <f>SUMPRODUCT(C4:N4,C17:N17)</f>
        <v>-3750.0000000000005</v>
      </c>
      <c r="P17" s="11" t="s">
        <v>39</v>
      </c>
      <c r="Q17" s="25">
        <v>0</v>
      </c>
    </row>
    <row r="18" spans="2:17" x14ac:dyDescent="0.3">
      <c r="B18" s="12" t="s">
        <v>28</v>
      </c>
      <c r="C18" s="11"/>
      <c r="D18" s="11"/>
      <c r="E18" s="11"/>
      <c r="F18" s="11"/>
      <c r="G18" s="11"/>
      <c r="H18" s="11"/>
      <c r="I18" s="11">
        <v>-6</v>
      </c>
      <c r="J18" s="11">
        <v>-2</v>
      </c>
      <c r="K18" s="11">
        <v>2</v>
      </c>
      <c r="L18" s="11"/>
      <c r="M18" s="11"/>
      <c r="N18" s="11"/>
      <c r="O18" s="11">
        <f>SUMPRODUCT(C4:N4,C18:N18)</f>
        <v>0</v>
      </c>
      <c r="P18" s="11" t="s">
        <v>39</v>
      </c>
      <c r="Q18" s="25">
        <v>0</v>
      </c>
    </row>
    <row r="19" spans="2:17" x14ac:dyDescent="0.3">
      <c r="B19" s="12" t="s">
        <v>29</v>
      </c>
      <c r="C19" s="11">
        <v>-3.0000000000000001E-3</v>
      </c>
      <c r="D19" s="11">
        <v>8.9999999999999993E-3</v>
      </c>
      <c r="E19" s="11">
        <v>1.2999999999999999E-2</v>
      </c>
      <c r="F19" s="11"/>
      <c r="G19" s="11"/>
      <c r="H19" s="11"/>
      <c r="I19" s="11"/>
      <c r="J19" s="11"/>
      <c r="K19" s="11"/>
      <c r="L19" s="11"/>
      <c r="M19" s="11"/>
      <c r="N19" s="11"/>
      <c r="O19" s="11">
        <f>SUMPRODUCT(C4:N4,C19:N19)</f>
        <v>6.6613381477509392E-16</v>
      </c>
      <c r="P19" s="11" t="s">
        <v>39</v>
      </c>
      <c r="Q19" s="25">
        <v>0</v>
      </c>
    </row>
    <row r="20" spans="2:17" x14ac:dyDescent="0.3">
      <c r="B20" s="12" t="s">
        <v>30</v>
      </c>
      <c r="C20" s="11"/>
      <c r="D20" s="11"/>
      <c r="E20" s="11"/>
      <c r="F20" s="11">
        <v>-8.9999999999999993E-3</v>
      </c>
      <c r="G20" s="11">
        <v>3.0000000000000001E-3</v>
      </c>
      <c r="H20" s="11">
        <v>7.0000000000000001E-3</v>
      </c>
      <c r="I20" s="11"/>
      <c r="J20" s="11"/>
      <c r="K20" s="11"/>
      <c r="L20" s="11"/>
      <c r="M20" s="11"/>
      <c r="N20" s="11"/>
      <c r="O20" s="11">
        <f>SUMPRODUCT(C4:N4,C20:N20)</f>
        <v>0</v>
      </c>
      <c r="P20" s="11" t="s">
        <v>39</v>
      </c>
      <c r="Q20" s="25">
        <v>0</v>
      </c>
    </row>
    <row r="21" spans="2:17" x14ac:dyDescent="0.3">
      <c r="B21" s="12" t="s">
        <v>31</v>
      </c>
      <c r="C21" s="11"/>
      <c r="D21" s="11"/>
      <c r="E21" s="11"/>
      <c r="F21" s="11"/>
      <c r="G21" s="11"/>
      <c r="H21" s="11"/>
      <c r="I21" s="11">
        <v>-1.2999999999999999E-2</v>
      </c>
      <c r="J21" s="11">
        <v>-1E-3</v>
      </c>
      <c r="K21" s="11">
        <v>3.0000000000000001E-3</v>
      </c>
      <c r="L21" s="11"/>
      <c r="M21" s="11"/>
      <c r="N21" s="11"/>
      <c r="O21" s="11">
        <f>SUMPRODUCT(C4:N4,C21:N21)</f>
        <v>1.7763568394002505E-15</v>
      </c>
      <c r="P21" s="11" t="s">
        <v>39</v>
      </c>
      <c r="Q21" s="25">
        <v>0</v>
      </c>
    </row>
    <row r="22" spans="2:17" x14ac:dyDescent="0.3">
      <c r="B22" s="12" t="s">
        <v>32</v>
      </c>
      <c r="C22" s="11">
        <v>1</v>
      </c>
      <c r="D22" s="11"/>
      <c r="E22" s="11"/>
      <c r="F22" s="11">
        <v>1</v>
      </c>
      <c r="G22" s="11"/>
      <c r="H22" s="11"/>
      <c r="I22" s="11">
        <v>1</v>
      </c>
      <c r="J22" s="11"/>
      <c r="K22" s="11"/>
      <c r="L22" s="11"/>
      <c r="M22" s="11"/>
      <c r="N22" s="11"/>
      <c r="O22" s="11">
        <f>SUMPRODUCT(C4:N4,C22:N22)</f>
        <v>3500</v>
      </c>
      <c r="P22" s="11" t="s">
        <v>39</v>
      </c>
      <c r="Q22" s="25">
        <v>3500</v>
      </c>
    </row>
    <row r="23" spans="2:17" x14ac:dyDescent="0.3">
      <c r="B23" s="12" t="s">
        <v>33</v>
      </c>
      <c r="C23" s="11"/>
      <c r="D23" s="11">
        <v>1</v>
      </c>
      <c r="E23" s="11"/>
      <c r="F23" s="11"/>
      <c r="G23" s="11">
        <v>1</v>
      </c>
      <c r="H23" s="11"/>
      <c r="I23" s="11"/>
      <c r="J23" s="11">
        <v>1</v>
      </c>
      <c r="K23" s="11"/>
      <c r="L23" s="11"/>
      <c r="M23" s="11"/>
      <c r="N23" s="11"/>
      <c r="O23" s="11">
        <f>SUMPRODUCT(C4:N4,C23:N23)</f>
        <v>5000</v>
      </c>
      <c r="P23" s="11" t="s">
        <v>39</v>
      </c>
      <c r="Q23" s="25">
        <v>5000</v>
      </c>
    </row>
    <row r="24" spans="2:17" x14ac:dyDescent="0.3">
      <c r="B24" s="12" t="s">
        <v>34</v>
      </c>
      <c r="C24" s="11"/>
      <c r="D24" s="11"/>
      <c r="E24" s="11">
        <v>1</v>
      </c>
      <c r="F24" s="11"/>
      <c r="G24" s="11"/>
      <c r="H24" s="11">
        <v>1</v>
      </c>
      <c r="I24" s="11"/>
      <c r="J24" s="11"/>
      <c r="K24" s="11">
        <v>1</v>
      </c>
      <c r="L24" s="11"/>
      <c r="M24" s="11"/>
      <c r="N24" s="11"/>
      <c r="O24" s="11">
        <f>SUMPRODUCT(C4:N4,C24:N24)</f>
        <v>4500</v>
      </c>
      <c r="P24" s="11" t="s">
        <v>39</v>
      </c>
      <c r="Q24" s="25">
        <v>6000</v>
      </c>
    </row>
    <row r="25" spans="2:17" ht="15.75" thickBot="1" x14ac:dyDescent="0.35">
      <c r="B25" s="13" t="s">
        <v>35</v>
      </c>
      <c r="C25" s="17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/>
      <c r="M25" s="17"/>
      <c r="N25" s="17"/>
      <c r="O25" s="17">
        <f>SUMPRODUCT(C4:N4,C25:N25)</f>
        <v>13000</v>
      </c>
      <c r="P25" s="17" t="s">
        <v>39</v>
      </c>
      <c r="Q25" s="26">
        <v>14000</v>
      </c>
    </row>
  </sheetData>
  <mergeCells count="5">
    <mergeCell ref="B11:N11"/>
    <mergeCell ref="C2:K2"/>
    <mergeCell ref="O4:O8"/>
    <mergeCell ref="C8:K8"/>
    <mergeCell ref="L5:N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Q1 Solver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 Ghiffary</cp:lastModifiedBy>
  <dcterms:created xsi:type="dcterms:W3CDTF">2022-10-15T18:41:42Z</dcterms:created>
  <dcterms:modified xsi:type="dcterms:W3CDTF">2022-11-06T02:02:23Z</dcterms:modified>
</cp:coreProperties>
</file>