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72adcaaff30910/DUKE EE MEM/1. Fall 22/ENV 716L/Assignments/Assignment 8/"/>
    </mc:Choice>
  </mc:AlternateContent>
  <xr:revisionPtr revIDLastSave="3079" documentId="8_{023384B2-7557-4716-AC87-6C6E5DC69334}" xr6:coauthVersionLast="47" xr6:coauthVersionMax="47" xr10:uidLastSave="{292692B8-11CE-4522-BB6F-1C61FC1B2780}"/>
  <bookViews>
    <workbookView xWindow="-118" yWindow="-118" windowWidth="25370" windowHeight="13759" xr2:uid="{CC6F473F-D30A-4AAE-8E24-4BF5F777C715}"/>
  </bookViews>
  <sheets>
    <sheet name="Answer Report 2" sheetId="16" r:id="rId1"/>
    <sheet name="Sensitivity Report 2" sheetId="17" r:id="rId2"/>
    <sheet name="Q2 Solver Model" sheetId="1" r:id="rId3"/>
  </sheets>
  <definedNames>
    <definedName name="solver_adj" localSheetId="2" hidden="1">'Q2 Solver Model'!$C$4:$N$4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'Q2 Solver Model'!$O$10:$O$12</definedName>
    <definedName name="solver_lhs10" localSheetId="2" hidden="1">'Q2 Solver Model'!$O$47:$O$49</definedName>
    <definedName name="solver_lhs2" localSheetId="2" hidden="1">'Q2 Solver Model'!$O$14:$O$17</definedName>
    <definedName name="solver_lhs3" localSheetId="2" hidden="1">'Q2 Solver Model'!$O$19:$O$21</definedName>
    <definedName name="solver_lhs4" localSheetId="2" hidden="1">'Q2 Solver Model'!$O$23:$O$25</definedName>
    <definedName name="solver_lhs5" localSheetId="2" hidden="1">'Q2 Solver Model'!$O$27:$O$29</definedName>
    <definedName name="solver_lhs6" localSheetId="2" hidden="1">'Q2 Solver Model'!$O$31:$O$33</definedName>
    <definedName name="solver_lhs7" localSheetId="2" hidden="1">'Q2 Solver Model'!$O$35:$O$37</definedName>
    <definedName name="solver_lhs8" localSheetId="2" hidden="1">'Q2 Solver Model'!$O$39:$O$41</definedName>
    <definedName name="solver_lhs9" localSheetId="2" hidden="1">'Q2 Solver Model'!$O$43:$O$45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10</definedName>
    <definedName name="solver_nwt" localSheetId="2" hidden="1">1</definedName>
    <definedName name="solver_opt" localSheetId="2" hidden="1">'Q2 Solver Model'!$O$4</definedName>
    <definedName name="solver_pre" localSheetId="2" hidden="1">0.000001</definedName>
    <definedName name="solver_rbv" localSheetId="2" hidden="1">2</definedName>
    <definedName name="solver_rel1" localSheetId="2" hidden="1">3</definedName>
    <definedName name="solver_rel10" localSheetId="2" hidden="1">1</definedName>
    <definedName name="solver_rel2" localSheetId="2" hidden="1">1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el6" localSheetId="2" hidden="1">1</definedName>
    <definedName name="solver_rel7" localSheetId="2" hidden="1">1</definedName>
    <definedName name="solver_rel8" localSheetId="2" hidden="1">1</definedName>
    <definedName name="solver_rel9" localSheetId="2" hidden="1">1</definedName>
    <definedName name="solver_rhs1" localSheetId="2" hidden="1">'Q2 Solver Model'!$Q$10:$Q$12</definedName>
    <definedName name="solver_rhs10" localSheetId="2" hidden="1">'Q2 Solver Model'!$Q$47:$Q$49</definedName>
    <definedName name="solver_rhs2" localSheetId="2" hidden="1">'Q2 Solver Model'!$Q$14:$Q$17</definedName>
    <definedName name="solver_rhs3" localSheetId="2" hidden="1">'Q2 Solver Model'!$Q$19:$Q$21</definedName>
    <definedName name="solver_rhs4" localSheetId="2" hidden="1">'Q2 Solver Model'!$Q$23:$Q$25</definedName>
    <definedName name="solver_rhs5" localSheetId="2" hidden="1">'Q2 Solver Model'!$Q$27:$Q$29</definedName>
    <definedName name="solver_rhs6" localSheetId="2" hidden="1">'Q2 Solver Model'!$Q$31:$Q$33</definedName>
    <definedName name="solver_rhs7" localSheetId="2" hidden="1">'Q2 Solver Model'!$Q$35:$Q$37</definedName>
    <definedName name="solver_rhs8" localSheetId="2" hidden="1">'Q2 Solver Model'!$Q$39:$Q$41</definedName>
    <definedName name="solver_rhs9" localSheetId="2" hidden="1">'Q2 Solver Model'!$Q$43:$Q$45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2185.33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1" i="1" l="1"/>
  <c r="O41" i="1"/>
  <c r="Q40" i="1"/>
  <c r="O40" i="1"/>
  <c r="Q39" i="1"/>
  <c r="O39" i="1"/>
  <c r="Q33" i="1"/>
  <c r="O33" i="1"/>
  <c r="Q32" i="1"/>
  <c r="O32" i="1"/>
  <c r="Q31" i="1"/>
  <c r="O31" i="1"/>
  <c r="Q24" i="1"/>
  <c r="O24" i="1"/>
  <c r="Q23" i="1"/>
  <c r="O23" i="1"/>
  <c r="O25" i="1"/>
  <c r="O10" i="1" l="1"/>
  <c r="O49" i="1"/>
  <c r="O48" i="1"/>
  <c r="O47" i="1"/>
  <c r="O45" i="1"/>
  <c r="O44" i="1"/>
  <c r="O43" i="1"/>
  <c r="O37" i="1"/>
  <c r="O36" i="1"/>
  <c r="O35" i="1"/>
  <c r="O29" i="1"/>
  <c r="O28" i="1"/>
  <c r="O11" i="1"/>
  <c r="O12" i="1"/>
  <c r="O14" i="1"/>
  <c r="O15" i="1"/>
  <c r="O16" i="1"/>
  <c r="O17" i="1"/>
  <c r="O19" i="1"/>
  <c r="O20" i="1"/>
  <c r="O21" i="1"/>
  <c r="O27" i="1"/>
  <c r="O4" i="1"/>
</calcChain>
</file>

<file path=xl/sharedStrings.xml><?xml version="1.0" encoding="utf-8"?>
<sst xmlns="http://schemas.openxmlformats.org/spreadsheetml/2006/main" count="404" uniqueCount="215">
  <si>
    <t>Constraint</t>
  </si>
  <si>
    <t>Constraints</t>
  </si>
  <si>
    <t>Decision variables</t>
  </si>
  <si>
    <t>Resource used</t>
  </si>
  <si>
    <t>Available resources</t>
  </si>
  <si>
    <t>Objective function</t>
  </si>
  <si>
    <t>Black: Calculated Cells</t>
  </si>
  <si>
    <r>
      <rPr>
        <sz val="11"/>
        <color rgb="FF0070C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>: Parameters</t>
    </r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</si>
  <si>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>: Decision variables</t>
    </r>
  </si>
  <si>
    <t>X1,1</t>
  </si>
  <si>
    <t>X1,2</t>
  </si>
  <si>
    <t>X1,3</t>
  </si>
  <si>
    <t>X2,1</t>
  </si>
  <si>
    <t>X2,2</t>
  </si>
  <si>
    <t>X2,3</t>
  </si>
  <si>
    <t>X3,1</t>
  </si>
  <si>
    <t>X3,2</t>
  </si>
  <si>
    <t>X3,3</t>
  </si>
  <si>
    <t>Cost</t>
  </si>
  <si>
    <t>&lt;=</t>
  </si>
  <si>
    <t>Cell</t>
  </si>
  <si>
    <t>Name</t>
  </si>
  <si>
    <t>Variable Cells</t>
  </si>
  <si>
    <t>$C$4</t>
  </si>
  <si>
    <t>$D$4</t>
  </si>
  <si>
    <t>$E$4</t>
  </si>
  <si>
    <t>$F$4</t>
  </si>
  <si>
    <t>$G$4</t>
  </si>
  <si>
    <t>$H$4</t>
  </si>
  <si>
    <t>$I$4</t>
  </si>
  <si>
    <t>$J$4</t>
  </si>
  <si>
    <t>$K$4</t>
  </si>
  <si>
    <t>$L$4</t>
  </si>
  <si>
    <t>$M$4</t>
  </si>
  <si>
    <t>$N$4</t>
  </si>
  <si>
    <t>$O$24</t>
  </si>
  <si>
    <t>$O$25</t>
  </si>
  <si>
    <t>$O$27</t>
  </si>
  <si>
    <t>$O$28</t>
  </si>
  <si>
    <t>$O$29</t>
  </si>
  <si>
    <t>$O$31</t>
  </si>
  <si>
    <t>$O$32</t>
  </si>
  <si>
    <t>Microsoft Excel 16.0 Sensitivity Report</t>
  </si>
  <si>
    <t>Final</t>
  </si>
  <si>
    <t>Value</t>
  </si>
  <si>
    <t>Reduced</t>
  </si>
  <si>
    <t>Objective</t>
  </si>
  <si>
    <t>Coefficient</t>
  </si>
  <si>
    <t>Allowable</t>
  </si>
  <si>
    <t>Increase</t>
  </si>
  <si>
    <t>Decrease</t>
  </si>
  <si>
    <t>Shadow</t>
  </si>
  <si>
    <t>Price</t>
  </si>
  <si>
    <t>R.H. Side</t>
  </si>
  <si>
    <t>Microsoft Excel 16.0 Answer Report</t>
  </si>
  <si>
    <t>Result: Solver found a solution.  All Constraints and optimality conditions are satisfied.</t>
  </si>
  <si>
    <t>Solver Engine</t>
  </si>
  <si>
    <t>Engine: Simplex LP</t>
  </si>
  <si>
    <t>Solver Options</t>
  </si>
  <si>
    <t>Max Time Unlimited,  Iterations Unlimited, Precision 0.000001</t>
  </si>
  <si>
    <t>Max Subproblems Unlimited, Max Integer Sols Unlimited, Integer Tolerance 1%, Assume NonNegative</t>
  </si>
  <si>
    <t>Original Value</t>
  </si>
  <si>
    <t>Final Value</t>
  </si>
  <si>
    <t>Integer</t>
  </si>
  <si>
    <t>Cell Value</t>
  </si>
  <si>
    <t>Formula</t>
  </si>
  <si>
    <t>Status</t>
  </si>
  <si>
    <t>Slack</t>
  </si>
  <si>
    <t>$O$4</t>
  </si>
  <si>
    <t>Contin</t>
  </si>
  <si>
    <t>Binding</t>
  </si>
  <si>
    <t>$O$14</t>
  </si>
  <si>
    <t>$O$15</t>
  </si>
  <si>
    <t>$O$16</t>
  </si>
  <si>
    <t>$O$16&lt;=$Q$16</t>
  </si>
  <si>
    <t>Not Binding</t>
  </si>
  <si>
    <t>$O$17</t>
  </si>
  <si>
    <t>$O$17&lt;=$Q$17</t>
  </si>
  <si>
    <t>$O$19</t>
  </si>
  <si>
    <t>$O$19&lt;=$Q$19</t>
  </si>
  <si>
    <t>$O$20</t>
  </si>
  <si>
    <t>$O$20&lt;=$Q$20</t>
  </si>
  <si>
    <t>$O$21</t>
  </si>
  <si>
    <t>$O$21&lt;=$Q$21</t>
  </si>
  <si>
    <t>$O$23</t>
  </si>
  <si>
    <t>$O$23&lt;=$Q$23</t>
  </si>
  <si>
    <t>$O$24&lt;=$Q$24</t>
  </si>
  <si>
    <t>$O$25&lt;=$Q$25</t>
  </si>
  <si>
    <t>Marginal cost per project (in million)</t>
  </si>
  <si>
    <t>X1,4</t>
  </si>
  <si>
    <t>X2,4</t>
  </si>
  <si>
    <t>X3,4</t>
  </si>
  <si>
    <t>Business Area/Industry 1 Min Project</t>
  </si>
  <si>
    <t>Business Area/Industry 2 Min Project</t>
  </si>
  <si>
    <t>Business Area/Industry 3 Min Project</t>
  </si>
  <si>
    <t>Project 1 Limit</t>
  </si>
  <si>
    <t>Project 2 Limit</t>
  </si>
  <si>
    <t>Project 3 Limit</t>
  </si>
  <si>
    <t>Project 4 Limit</t>
  </si>
  <si>
    <t xml:space="preserve">Industry 1 Min Climate Impact </t>
  </si>
  <si>
    <t xml:space="preserve">Industry 2 Min Climate Impact </t>
  </si>
  <si>
    <t xml:space="preserve">Industry 3 Min Climate Impact </t>
  </si>
  <si>
    <t xml:space="preserve">Industry 3 Max Climate Impact </t>
  </si>
  <si>
    <t xml:space="preserve">Industry 1 Min Water Impact </t>
  </si>
  <si>
    <t xml:space="preserve">Industry 2 Min Water Impact </t>
  </si>
  <si>
    <t xml:space="preserve">Industry 3 Min Water Impact </t>
  </si>
  <si>
    <t xml:space="preserve">Industry 1 Min Ecosystem Impact </t>
  </si>
  <si>
    <t xml:space="preserve">Industry 2 Min Ecosystem Impact </t>
  </si>
  <si>
    <t xml:space="preserve">Industry 3 Min Ecosystem Impact </t>
  </si>
  <si>
    <t xml:space="preserve">Industry 1 Min Human Health Impact </t>
  </si>
  <si>
    <t xml:space="preserve">Industry 2 Min Human Health Impact </t>
  </si>
  <si>
    <t xml:space="preserve">Industry 3 Min Human Health Impact </t>
  </si>
  <si>
    <t xml:space="preserve">Industry 1 Max Human Health Impact </t>
  </si>
  <si>
    <t xml:space="preserve">Industry 2 Max Human Health Impact </t>
  </si>
  <si>
    <t xml:space="preserve">Industry 3 Max Human Health Impact </t>
  </si>
  <si>
    <t>Min Cost</t>
  </si>
  <si>
    <t>Number of projects undertaken</t>
  </si>
  <si>
    <t>Objective Cell (Min)</t>
  </si>
  <si>
    <t>Number of projects undertaken Min Cost</t>
  </si>
  <si>
    <t>Number of projects undertaken X1,1</t>
  </si>
  <si>
    <t>Number of projects undertaken X1,2</t>
  </si>
  <si>
    <t>Number of projects undertaken X1,3</t>
  </si>
  <si>
    <t>Number of projects undertaken X1,4</t>
  </si>
  <si>
    <t>Number of projects undertaken X2,1</t>
  </si>
  <si>
    <t>Number of projects undertaken X2,2</t>
  </si>
  <si>
    <t>Number of projects undertaken X2,3</t>
  </si>
  <si>
    <t>Number of projects undertaken X2,4</t>
  </si>
  <si>
    <t>Number of projects undertaken X3,1</t>
  </si>
  <si>
    <t>Number of projects undertaken X3,2</t>
  </si>
  <si>
    <t>Number of projects undertaken X3,3</t>
  </si>
  <si>
    <t>Number of projects undertaken X3,4</t>
  </si>
  <si>
    <t>$O$10</t>
  </si>
  <si>
    <t>Business Area/Industry 1 Min Project Resource used</t>
  </si>
  <si>
    <t>$O$10&gt;=$Q$10</t>
  </si>
  <si>
    <t>$O$11</t>
  </si>
  <si>
    <t>Business Area/Industry 2 Min Project Resource used</t>
  </si>
  <si>
    <t>$O$11&gt;=$Q$11</t>
  </si>
  <si>
    <t>$O$12</t>
  </si>
  <si>
    <t>Business Area/Industry 3 Min Project Resource used</t>
  </si>
  <si>
    <t>$O$12&gt;=$Q$12</t>
  </si>
  <si>
    <t>Project 1 Limit Resource used</t>
  </si>
  <si>
    <t>Project 2 Limit Resource used</t>
  </si>
  <si>
    <t>$O$14&lt;=$Q$14</t>
  </si>
  <si>
    <t>Project 3 Limit Resource used</t>
  </si>
  <si>
    <t>$O$15&lt;=$Q$15</t>
  </si>
  <si>
    <t>Project 4 Limit Resource used</t>
  </si>
  <si>
    <t>Industry 1 Min Climate Impact  Resource used</t>
  </si>
  <si>
    <t>Industry 2 Min Climate Impact  Resource used</t>
  </si>
  <si>
    <t>Industry 3 Min Climate Impact  Resource used</t>
  </si>
  <si>
    <t>Industry 3 Max Climate Impact  Resource used</t>
  </si>
  <si>
    <t>Industry 1 Min Water Impact  Resource used</t>
  </si>
  <si>
    <t>Industry 2 Min Water Impact  Resource used</t>
  </si>
  <si>
    <t>Industry 3 Min Water Impact  Resource used</t>
  </si>
  <si>
    <t>Industry 1 Min Ecosystem Impact  Resource used</t>
  </si>
  <si>
    <t>Industry 2 Min Ecosystem Impact  Resource used</t>
  </si>
  <si>
    <t>Industry 3 Min Ecosystem Impact  Resource used</t>
  </si>
  <si>
    <t>Industry 1 Min Human Health Impact  Resource used</t>
  </si>
  <si>
    <t>$O$27&lt;=$Q$27</t>
  </si>
  <si>
    <t>Industry 2 Min Human Health Impact  Resource used</t>
  </si>
  <si>
    <t>$O$28&lt;=$Q$28</t>
  </si>
  <si>
    <t>Industry 3 Min Human Health Impact  Resource used</t>
  </si>
  <si>
    <t>$O$29&lt;=$Q$29</t>
  </si>
  <si>
    <t>Industry 1 Max Human Health Impact  Resource used</t>
  </si>
  <si>
    <t>Industry 2 Max Human Health Impact  Resource used</t>
  </si>
  <si>
    <t>$O$31&lt;=$Q$31</t>
  </si>
  <si>
    <t>Industry 3 Max Human Health Impact  Resource used</t>
  </si>
  <si>
    <t>$O$32&lt;=$Q$32</t>
  </si>
  <si>
    <t xml:space="preserve">Industry 1 Max Climate Impact </t>
  </si>
  <si>
    <t xml:space="preserve">Industry 2 Max Climate Impact </t>
  </si>
  <si>
    <t xml:space="preserve">Industry 1 Max Water Impact </t>
  </si>
  <si>
    <t xml:space="preserve">Industry 2 Max Water Impact </t>
  </si>
  <si>
    <t xml:space="preserve">Industry 3 Max Water Impact </t>
  </si>
  <si>
    <t xml:space="preserve">Industry 1 Max Ecosystem Impact </t>
  </si>
  <si>
    <t xml:space="preserve">Industry 2 Max Ecosystem Impact </t>
  </si>
  <si>
    <t xml:space="preserve">Industry 3 Max Ecosystem Impact </t>
  </si>
  <si>
    <t>&gt;=</t>
  </si>
  <si>
    <t>Worksheet: [Old Version Q2 - Copy.xlsx]Q2 Solver Model</t>
  </si>
  <si>
    <t>Solution Time: 0.047 Seconds.</t>
  </si>
  <si>
    <t>Industry 1 Max Climate Impact  Resource used</t>
  </si>
  <si>
    <t>Industry 2 Max Climate Impact  Resource used</t>
  </si>
  <si>
    <t>Industry 1 Max Water Impact  Resource used</t>
  </si>
  <si>
    <t>Industry 2 Max Water Impact  Resource used</t>
  </si>
  <si>
    <t>$O$33</t>
  </si>
  <si>
    <t>Industry 3 Max Water Impact  Resource used</t>
  </si>
  <si>
    <t>$O$33&lt;=$Q$33</t>
  </si>
  <si>
    <t>$O$35</t>
  </si>
  <si>
    <t>$O$35&lt;=$Q$35</t>
  </si>
  <si>
    <t>$O$36</t>
  </si>
  <si>
    <t>$O$36&lt;=$Q$36</t>
  </si>
  <si>
    <t>$O$37</t>
  </si>
  <si>
    <t>$O$37&lt;=$Q$37</t>
  </si>
  <si>
    <t>$O$39</t>
  </si>
  <si>
    <t>Industry 1 Max Ecosystem Impact  Resource used</t>
  </si>
  <si>
    <t>$O$39&lt;=$Q$39</t>
  </si>
  <si>
    <t>$O$40</t>
  </si>
  <si>
    <t>Industry 2 Max Ecosystem Impact  Resource used</t>
  </si>
  <si>
    <t>$O$40&lt;=$Q$40</t>
  </si>
  <si>
    <t>$O$41</t>
  </si>
  <si>
    <t>Industry 3 Max Ecosystem Impact  Resource used</t>
  </si>
  <si>
    <t>$O$41&lt;=$Q$41</t>
  </si>
  <si>
    <t>$O$43</t>
  </si>
  <si>
    <t>$O$43&lt;=$Q$43</t>
  </si>
  <si>
    <t>$O$44</t>
  </si>
  <si>
    <t>$O$44&lt;=$Q$44</t>
  </si>
  <si>
    <t>$O$45</t>
  </si>
  <si>
    <t>$O$45&lt;=$Q$45</t>
  </si>
  <si>
    <t>$O$47</t>
  </si>
  <si>
    <t>$O$47&lt;=$Q$47</t>
  </si>
  <si>
    <t>$O$48</t>
  </si>
  <si>
    <t>$O$48&lt;=$Q$48</t>
  </si>
  <si>
    <t>$O$49</t>
  </si>
  <si>
    <t>$O$49&lt;=$Q$49</t>
  </si>
  <si>
    <t>Report Created: 11/5/2022 9:49:02 PM</t>
  </si>
  <si>
    <t>Iterations: 19 Subproblems: 0</t>
  </si>
  <si>
    <t>Report Created: 11/5/2022 9:49:03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</si>
</sst>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44" fontId="0" fillId="0" borderId="0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12" xfId="0" applyFill="1" applyBorder="1" applyAlignment="1"/>
    <xf numFmtId="0" fontId="0" fillId="0" borderId="13" xfId="0" applyFill="1" applyBorder="1" applyAlignment="1"/>
    <xf numFmtId="0" fontId="0" fillId="0" borderId="3" xfId="0" applyBorder="1"/>
    <xf numFmtId="0" fontId="0" fillId="0" borderId="4" xfId="0" applyBorder="1"/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6" xfId="0" applyFont="1" applyFill="1" applyBorder="1" applyAlignment="1">
      <alignment horizontal="center"/>
    </xf>
    <xf numFmtId="44" fontId="0" fillId="0" borderId="12" xfId="0" applyNumberFormat="1" applyFill="1" applyBorder="1" applyAlignment="1"/>
    <xf numFmtId="0" fontId="0" fillId="0" borderId="13" xfId="0" applyNumberFormat="1" applyFill="1" applyBorder="1" applyAlignment="1"/>
    <xf numFmtId="0" fontId="0" fillId="0" borderId="12" xfId="0" applyNumberFormat="1" applyFill="1" applyBorder="1" applyAlignment="1"/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0" xfId="0" applyBorder="1"/>
    <xf numFmtId="44" fontId="0" fillId="0" borderId="0" xfId="0" applyNumberForma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44" fontId="0" fillId="0" borderId="14" xfId="1" applyFont="1" applyBorder="1" applyAlignment="1">
      <alignment horizontal="center" vertical="center"/>
    </xf>
    <xf numFmtId="44" fontId="0" fillId="0" borderId="15" xfId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38051-0E6E-43FA-968A-0FB4144D50DE}">
  <dimension ref="A1:G67"/>
  <sheetViews>
    <sheetView showGridLines="0" tabSelected="1" topLeftCell="A28" workbookViewId="0"/>
  </sheetViews>
  <sheetFormatPr defaultRowHeight="15.05" x14ac:dyDescent="0.3"/>
  <cols>
    <col min="1" max="1" width="2.33203125" customWidth="1"/>
    <col min="2" max="2" width="6.21875" bestFit="1" customWidth="1"/>
    <col min="3" max="3" width="43" bestFit="1" customWidth="1"/>
    <col min="4" max="4" width="12.5546875" bestFit="1" customWidth="1"/>
    <col min="5" max="5" width="13.33203125" bestFit="1" customWidth="1"/>
    <col min="6" max="6" width="10.109375" bestFit="1" customWidth="1"/>
    <col min="7" max="7" width="12" bestFit="1" customWidth="1"/>
  </cols>
  <sheetData>
    <row r="1" spans="1:5" x14ac:dyDescent="0.3">
      <c r="A1" s="12" t="s">
        <v>54</v>
      </c>
    </row>
    <row r="2" spans="1:5" x14ac:dyDescent="0.3">
      <c r="A2" s="12" t="s">
        <v>176</v>
      </c>
    </row>
    <row r="3" spans="1:5" x14ac:dyDescent="0.3">
      <c r="A3" s="12" t="s">
        <v>212</v>
      </c>
    </row>
    <row r="4" spans="1:5" x14ac:dyDescent="0.3">
      <c r="A4" s="12" t="s">
        <v>55</v>
      </c>
    </row>
    <row r="5" spans="1:5" x14ac:dyDescent="0.3">
      <c r="A5" s="12" t="s">
        <v>56</v>
      </c>
    </row>
    <row r="6" spans="1:5" x14ac:dyDescent="0.3">
      <c r="A6" s="12"/>
      <c r="B6" t="s">
        <v>57</v>
      </c>
    </row>
    <row r="7" spans="1:5" x14ac:dyDescent="0.3">
      <c r="A7" s="12"/>
      <c r="B7" t="s">
        <v>177</v>
      </c>
    </row>
    <row r="8" spans="1:5" x14ac:dyDescent="0.3">
      <c r="A8" s="12"/>
      <c r="B8" t="s">
        <v>213</v>
      </c>
    </row>
    <row r="9" spans="1:5" x14ac:dyDescent="0.3">
      <c r="A9" s="12" t="s">
        <v>58</v>
      </c>
    </row>
    <row r="10" spans="1:5" x14ac:dyDescent="0.3">
      <c r="B10" t="s">
        <v>59</v>
      </c>
    </row>
    <row r="11" spans="1:5" x14ac:dyDescent="0.3">
      <c r="B11" t="s">
        <v>60</v>
      </c>
    </row>
    <row r="14" spans="1:5" ht="15.75" thickBot="1" x14ac:dyDescent="0.35">
      <c r="A14" t="s">
        <v>117</v>
      </c>
    </row>
    <row r="15" spans="1:5" ht="15.75" thickBot="1" x14ac:dyDescent="0.35">
      <c r="B15" s="24" t="s">
        <v>20</v>
      </c>
      <c r="C15" s="24" t="s">
        <v>21</v>
      </c>
      <c r="D15" s="24" t="s">
        <v>61</v>
      </c>
      <c r="E15" s="24" t="s">
        <v>62</v>
      </c>
    </row>
    <row r="16" spans="1:5" ht="15.75" thickBot="1" x14ac:dyDescent="0.35">
      <c r="B16" s="13" t="s">
        <v>68</v>
      </c>
      <c r="C16" s="13" t="s">
        <v>118</v>
      </c>
      <c r="D16" s="25">
        <v>0</v>
      </c>
      <c r="E16" s="25">
        <v>2185.3332999999998</v>
      </c>
    </row>
    <row r="19" spans="1:6" ht="15.75" thickBot="1" x14ac:dyDescent="0.35">
      <c r="A19" t="s">
        <v>22</v>
      </c>
    </row>
    <row r="20" spans="1:6" ht="15.75" thickBot="1" x14ac:dyDescent="0.35">
      <c r="B20" s="24" t="s">
        <v>20</v>
      </c>
      <c r="C20" s="24" t="s">
        <v>21</v>
      </c>
      <c r="D20" s="24" t="s">
        <v>61</v>
      </c>
      <c r="E20" s="24" t="s">
        <v>62</v>
      </c>
      <c r="F20" s="24" t="s">
        <v>63</v>
      </c>
    </row>
    <row r="21" spans="1:6" x14ac:dyDescent="0.3">
      <c r="B21" s="14" t="s">
        <v>23</v>
      </c>
      <c r="C21" s="14" t="s">
        <v>119</v>
      </c>
      <c r="D21" s="26">
        <v>0</v>
      </c>
      <c r="E21" s="26">
        <v>0</v>
      </c>
      <c r="F21" s="14" t="s">
        <v>69</v>
      </c>
    </row>
    <row r="22" spans="1:6" x14ac:dyDescent="0.3">
      <c r="B22" s="14" t="s">
        <v>24</v>
      </c>
      <c r="C22" s="14" t="s">
        <v>120</v>
      </c>
      <c r="D22" s="26">
        <v>0</v>
      </c>
      <c r="E22" s="26">
        <v>46.6666666666666</v>
      </c>
      <c r="F22" s="14" t="s">
        <v>69</v>
      </c>
    </row>
    <row r="23" spans="1:6" x14ac:dyDescent="0.3">
      <c r="B23" s="14" t="s">
        <v>25</v>
      </c>
      <c r="C23" s="14" t="s">
        <v>121</v>
      </c>
      <c r="D23" s="26">
        <v>0</v>
      </c>
      <c r="E23" s="26">
        <v>0</v>
      </c>
      <c r="F23" s="14" t="s">
        <v>69</v>
      </c>
    </row>
    <row r="24" spans="1:6" x14ac:dyDescent="0.3">
      <c r="B24" s="14" t="s">
        <v>26</v>
      </c>
      <c r="C24" s="14" t="s">
        <v>122</v>
      </c>
      <c r="D24" s="26">
        <v>0</v>
      </c>
      <c r="E24" s="26">
        <v>93.333333333333357</v>
      </c>
      <c r="F24" s="14" t="s">
        <v>69</v>
      </c>
    </row>
    <row r="25" spans="1:6" x14ac:dyDescent="0.3">
      <c r="B25" s="14" t="s">
        <v>27</v>
      </c>
      <c r="C25" s="14" t="s">
        <v>123</v>
      </c>
      <c r="D25" s="26">
        <v>0</v>
      </c>
      <c r="E25" s="26">
        <v>0</v>
      </c>
      <c r="F25" s="14" t="s">
        <v>69</v>
      </c>
    </row>
    <row r="26" spans="1:6" x14ac:dyDescent="0.3">
      <c r="B26" s="14" t="s">
        <v>28</v>
      </c>
      <c r="C26" s="14" t="s">
        <v>124</v>
      </c>
      <c r="D26" s="26">
        <v>0</v>
      </c>
      <c r="E26" s="26">
        <v>560</v>
      </c>
      <c r="F26" s="14" t="s">
        <v>69</v>
      </c>
    </row>
    <row r="27" spans="1:6" x14ac:dyDescent="0.3">
      <c r="B27" s="14" t="s">
        <v>29</v>
      </c>
      <c r="C27" s="14" t="s">
        <v>125</v>
      </c>
      <c r="D27" s="26">
        <v>0</v>
      </c>
      <c r="E27" s="26">
        <v>140</v>
      </c>
      <c r="F27" s="14" t="s">
        <v>69</v>
      </c>
    </row>
    <row r="28" spans="1:6" x14ac:dyDescent="0.3">
      <c r="B28" s="14" t="s">
        <v>30</v>
      </c>
      <c r="C28" s="14" t="s">
        <v>126</v>
      </c>
      <c r="D28" s="26">
        <v>0</v>
      </c>
      <c r="E28" s="26">
        <v>0</v>
      </c>
      <c r="F28" s="14" t="s">
        <v>69</v>
      </c>
    </row>
    <row r="29" spans="1:6" x14ac:dyDescent="0.3">
      <c r="B29" s="14" t="s">
        <v>31</v>
      </c>
      <c r="C29" s="14" t="s">
        <v>127</v>
      </c>
      <c r="D29" s="26">
        <v>0</v>
      </c>
      <c r="E29" s="26">
        <v>0</v>
      </c>
      <c r="F29" s="14" t="s">
        <v>69</v>
      </c>
    </row>
    <row r="30" spans="1:6" x14ac:dyDescent="0.3">
      <c r="B30" s="14" t="s">
        <v>32</v>
      </c>
      <c r="C30" s="14" t="s">
        <v>128</v>
      </c>
      <c r="D30" s="26">
        <v>0</v>
      </c>
      <c r="E30" s="26">
        <v>400</v>
      </c>
      <c r="F30" s="14" t="s">
        <v>69</v>
      </c>
    </row>
    <row r="31" spans="1:6" x14ac:dyDescent="0.3">
      <c r="B31" s="14" t="s">
        <v>33</v>
      </c>
      <c r="C31" s="14" t="s">
        <v>129</v>
      </c>
      <c r="D31" s="26">
        <v>0</v>
      </c>
      <c r="E31" s="26">
        <v>0</v>
      </c>
      <c r="F31" s="14" t="s">
        <v>69</v>
      </c>
    </row>
    <row r="32" spans="1:6" ht="15.75" thickBot="1" x14ac:dyDescent="0.35">
      <c r="B32" s="13" t="s">
        <v>34</v>
      </c>
      <c r="C32" s="13" t="s">
        <v>130</v>
      </c>
      <c r="D32" s="27">
        <v>0</v>
      </c>
      <c r="E32" s="27">
        <v>199.99999999999994</v>
      </c>
      <c r="F32" s="13" t="s">
        <v>69</v>
      </c>
    </row>
    <row r="35" spans="1:7" ht="15.75" thickBot="1" x14ac:dyDescent="0.35">
      <c r="A35" t="s">
        <v>1</v>
      </c>
    </row>
    <row r="36" spans="1:7" ht="15.75" thickBot="1" x14ac:dyDescent="0.35">
      <c r="B36" s="24" t="s">
        <v>20</v>
      </c>
      <c r="C36" s="24" t="s">
        <v>21</v>
      </c>
      <c r="D36" s="24" t="s">
        <v>64</v>
      </c>
      <c r="E36" s="24" t="s">
        <v>65</v>
      </c>
      <c r="F36" s="24" t="s">
        <v>66</v>
      </c>
      <c r="G36" s="24" t="s">
        <v>67</v>
      </c>
    </row>
    <row r="37" spans="1:7" x14ac:dyDescent="0.3">
      <c r="B37" s="14" t="s">
        <v>131</v>
      </c>
      <c r="C37" s="14" t="s">
        <v>132</v>
      </c>
      <c r="D37" s="26">
        <v>139.99999999999994</v>
      </c>
      <c r="E37" s="14" t="s">
        <v>133</v>
      </c>
      <c r="F37" s="14" t="s">
        <v>70</v>
      </c>
      <c r="G37" s="26">
        <v>0</v>
      </c>
    </row>
    <row r="38" spans="1:7" x14ac:dyDescent="0.3">
      <c r="B38" s="14" t="s">
        <v>134</v>
      </c>
      <c r="C38" s="14" t="s">
        <v>135</v>
      </c>
      <c r="D38" s="26">
        <v>700</v>
      </c>
      <c r="E38" s="14" t="s">
        <v>136</v>
      </c>
      <c r="F38" s="14" t="s">
        <v>70</v>
      </c>
      <c r="G38" s="26">
        <v>0</v>
      </c>
    </row>
    <row r="39" spans="1:7" x14ac:dyDescent="0.3">
      <c r="B39" s="14" t="s">
        <v>137</v>
      </c>
      <c r="C39" s="14" t="s">
        <v>138</v>
      </c>
      <c r="D39" s="26">
        <v>600</v>
      </c>
      <c r="E39" s="14" t="s">
        <v>139</v>
      </c>
      <c r="F39" s="14" t="s">
        <v>70</v>
      </c>
      <c r="G39" s="26">
        <v>0</v>
      </c>
    </row>
    <row r="40" spans="1:7" x14ac:dyDescent="0.3">
      <c r="B40" s="14" t="s">
        <v>71</v>
      </c>
      <c r="C40" s="14" t="s">
        <v>140</v>
      </c>
      <c r="D40" s="26">
        <v>0</v>
      </c>
      <c r="E40" s="14" t="s">
        <v>142</v>
      </c>
      <c r="F40" s="14" t="s">
        <v>75</v>
      </c>
      <c r="G40" s="14">
        <v>700</v>
      </c>
    </row>
    <row r="41" spans="1:7" x14ac:dyDescent="0.3">
      <c r="B41" s="14" t="s">
        <v>72</v>
      </c>
      <c r="C41" s="14" t="s">
        <v>141</v>
      </c>
      <c r="D41" s="26">
        <v>1006.6666666666666</v>
      </c>
      <c r="E41" s="14" t="s">
        <v>144</v>
      </c>
      <c r="F41" s="14" t="s">
        <v>75</v>
      </c>
      <c r="G41" s="14">
        <v>93.333333333333371</v>
      </c>
    </row>
    <row r="42" spans="1:7" x14ac:dyDescent="0.3">
      <c r="B42" s="14" t="s">
        <v>73</v>
      </c>
      <c r="C42" s="14" t="s">
        <v>143</v>
      </c>
      <c r="D42" s="26">
        <v>140</v>
      </c>
      <c r="E42" s="14" t="s">
        <v>74</v>
      </c>
      <c r="F42" s="14" t="s">
        <v>75</v>
      </c>
      <c r="G42" s="14">
        <v>460</v>
      </c>
    </row>
    <row r="43" spans="1:7" x14ac:dyDescent="0.3">
      <c r="B43" s="14" t="s">
        <v>76</v>
      </c>
      <c r="C43" s="14" t="s">
        <v>145</v>
      </c>
      <c r="D43" s="26">
        <v>293.33333333333331</v>
      </c>
      <c r="E43" s="14" t="s">
        <v>77</v>
      </c>
      <c r="F43" s="14" t="s">
        <v>75</v>
      </c>
      <c r="G43" s="14">
        <v>206.66666666666669</v>
      </c>
    </row>
    <row r="44" spans="1:7" x14ac:dyDescent="0.3">
      <c r="B44" s="14" t="s">
        <v>78</v>
      </c>
      <c r="C44" s="14" t="s">
        <v>146</v>
      </c>
      <c r="D44" s="26">
        <v>-93.333333333333357</v>
      </c>
      <c r="E44" s="14" t="s">
        <v>79</v>
      </c>
      <c r="F44" s="14" t="s">
        <v>75</v>
      </c>
      <c r="G44" s="14">
        <v>93.333333333333357</v>
      </c>
    </row>
    <row r="45" spans="1:7" x14ac:dyDescent="0.3">
      <c r="B45" s="14" t="s">
        <v>80</v>
      </c>
      <c r="C45" s="14" t="s">
        <v>147</v>
      </c>
      <c r="D45" s="26">
        <v>0</v>
      </c>
      <c r="E45" s="14" t="s">
        <v>81</v>
      </c>
      <c r="F45" s="14" t="s">
        <v>70</v>
      </c>
      <c r="G45" s="14">
        <v>0</v>
      </c>
    </row>
    <row r="46" spans="1:7" x14ac:dyDescent="0.3">
      <c r="B46" s="14" t="s">
        <v>82</v>
      </c>
      <c r="C46" s="14" t="s">
        <v>148</v>
      </c>
      <c r="D46" s="26">
        <v>-1399.9999999999998</v>
      </c>
      <c r="E46" s="14" t="s">
        <v>83</v>
      </c>
      <c r="F46" s="14" t="s">
        <v>75</v>
      </c>
      <c r="G46" s="14">
        <v>1399.9999999999998</v>
      </c>
    </row>
    <row r="47" spans="1:7" x14ac:dyDescent="0.3">
      <c r="B47" s="14" t="s">
        <v>84</v>
      </c>
      <c r="C47" s="14" t="s">
        <v>178</v>
      </c>
      <c r="D47" s="26">
        <v>933.33333333333303</v>
      </c>
      <c r="E47" s="14" t="s">
        <v>85</v>
      </c>
      <c r="F47" s="14" t="s">
        <v>75</v>
      </c>
      <c r="G47" s="14">
        <v>1.3999999999999993E+101</v>
      </c>
    </row>
    <row r="48" spans="1:7" x14ac:dyDescent="0.3">
      <c r="B48" s="14" t="s">
        <v>35</v>
      </c>
      <c r="C48" s="14" t="s">
        <v>179</v>
      </c>
      <c r="D48" s="26">
        <v>4900</v>
      </c>
      <c r="E48" s="14" t="s">
        <v>86</v>
      </c>
      <c r="F48" s="14" t="s">
        <v>75</v>
      </c>
      <c r="G48" s="14">
        <v>6.9999999999999992E+101</v>
      </c>
    </row>
    <row r="49" spans="2:7" x14ac:dyDescent="0.3">
      <c r="B49" s="14" t="s">
        <v>36</v>
      </c>
      <c r="C49" s="14" t="s">
        <v>149</v>
      </c>
      <c r="D49" s="26">
        <v>-1000</v>
      </c>
      <c r="E49" s="14" t="s">
        <v>87</v>
      </c>
      <c r="F49" s="14" t="s">
        <v>75</v>
      </c>
      <c r="G49" s="14">
        <v>1000</v>
      </c>
    </row>
    <row r="50" spans="2:7" x14ac:dyDescent="0.3">
      <c r="B50" s="14" t="s">
        <v>37</v>
      </c>
      <c r="C50" s="14" t="s">
        <v>150</v>
      </c>
      <c r="D50" s="26">
        <v>-3.1263880373444408E-13</v>
      </c>
      <c r="E50" s="14" t="s">
        <v>157</v>
      </c>
      <c r="F50" s="14" t="s">
        <v>70</v>
      </c>
      <c r="G50" s="14">
        <v>0</v>
      </c>
    </row>
    <row r="51" spans="2:7" x14ac:dyDescent="0.3">
      <c r="B51" s="14" t="s">
        <v>38</v>
      </c>
      <c r="C51" s="14" t="s">
        <v>151</v>
      </c>
      <c r="D51" s="26">
        <v>-420</v>
      </c>
      <c r="E51" s="14" t="s">
        <v>159</v>
      </c>
      <c r="F51" s="14" t="s">
        <v>75</v>
      </c>
      <c r="G51" s="14">
        <v>420</v>
      </c>
    </row>
    <row r="52" spans="2:7" x14ac:dyDescent="0.3">
      <c r="B52" s="14" t="s">
        <v>39</v>
      </c>
      <c r="C52" s="14" t="s">
        <v>152</v>
      </c>
      <c r="D52" s="26">
        <v>2.2737367544323206E-13</v>
      </c>
      <c r="E52" s="14" t="s">
        <v>161</v>
      </c>
      <c r="F52" s="14" t="s">
        <v>70</v>
      </c>
      <c r="G52" s="14">
        <v>0</v>
      </c>
    </row>
    <row r="53" spans="2:7" x14ac:dyDescent="0.3">
      <c r="B53" s="14" t="s">
        <v>40</v>
      </c>
      <c r="C53" s="14" t="s">
        <v>180</v>
      </c>
      <c r="D53" s="26">
        <v>1120</v>
      </c>
      <c r="E53" s="14" t="s">
        <v>164</v>
      </c>
      <c r="F53" s="14" t="s">
        <v>75</v>
      </c>
      <c r="G53" s="14">
        <v>1.3999999999999993E+101</v>
      </c>
    </row>
    <row r="54" spans="2:7" x14ac:dyDescent="0.3">
      <c r="B54" s="14" t="s">
        <v>41</v>
      </c>
      <c r="C54" s="14" t="s">
        <v>181</v>
      </c>
      <c r="D54" s="26">
        <v>3920</v>
      </c>
      <c r="E54" s="14" t="s">
        <v>166</v>
      </c>
      <c r="F54" s="14" t="s">
        <v>75</v>
      </c>
      <c r="G54" s="14">
        <v>6.9999999999999992E+101</v>
      </c>
    </row>
    <row r="55" spans="2:7" x14ac:dyDescent="0.3">
      <c r="B55" s="14" t="s">
        <v>182</v>
      </c>
      <c r="C55" s="14" t="s">
        <v>183</v>
      </c>
      <c r="D55" s="26">
        <v>3599.9999999999995</v>
      </c>
      <c r="E55" s="14" t="s">
        <v>184</v>
      </c>
      <c r="F55" s="14" t="s">
        <v>75</v>
      </c>
      <c r="G55" s="14">
        <v>5.9999999999999999E+101</v>
      </c>
    </row>
    <row r="56" spans="2:7" x14ac:dyDescent="0.3">
      <c r="B56" s="14" t="s">
        <v>185</v>
      </c>
      <c r="C56" s="14" t="s">
        <v>153</v>
      </c>
      <c r="D56" s="26">
        <v>-46.666666666666288</v>
      </c>
      <c r="E56" s="14" t="s">
        <v>186</v>
      </c>
      <c r="F56" s="14" t="s">
        <v>75</v>
      </c>
      <c r="G56" s="14">
        <v>46.666666666666288</v>
      </c>
    </row>
    <row r="57" spans="2:7" x14ac:dyDescent="0.3">
      <c r="B57" s="14" t="s">
        <v>187</v>
      </c>
      <c r="C57" s="14" t="s">
        <v>154</v>
      </c>
      <c r="D57" s="26">
        <v>-4200</v>
      </c>
      <c r="E57" s="14" t="s">
        <v>188</v>
      </c>
      <c r="F57" s="14" t="s">
        <v>75</v>
      </c>
      <c r="G57" s="14">
        <v>4200</v>
      </c>
    </row>
    <row r="58" spans="2:7" x14ac:dyDescent="0.3">
      <c r="B58" s="14" t="s">
        <v>189</v>
      </c>
      <c r="C58" s="14" t="s">
        <v>155</v>
      </c>
      <c r="D58" s="26">
        <v>-3400</v>
      </c>
      <c r="E58" s="14" t="s">
        <v>190</v>
      </c>
      <c r="F58" s="14" t="s">
        <v>75</v>
      </c>
      <c r="G58" s="14">
        <v>3400</v>
      </c>
    </row>
    <row r="59" spans="2:7" x14ac:dyDescent="0.3">
      <c r="B59" s="14" t="s">
        <v>191</v>
      </c>
      <c r="C59" s="14" t="s">
        <v>192</v>
      </c>
      <c r="D59" s="26">
        <v>1026.6666666666661</v>
      </c>
      <c r="E59" s="14" t="s">
        <v>193</v>
      </c>
      <c r="F59" s="14" t="s">
        <v>75</v>
      </c>
      <c r="G59" s="14">
        <v>1.3999999999999993E+101</v>
      </c>
    </row>
    <row r="60" spans="2:7" x14ac:dyDescent="0.3">
      <c r="B60" s="14" t="s">
        <v>194</v>
      </c>
      <c r="C60" s="14" t="s">
        <v>195</v>
      </c>
      <c r="D60" s="26">
        <v>7700</v>
      </c>
      <c r="E60" s="14" t="s">
        <v>196</v>
      </c>
      <c r="F60" s="14" t="s">
        <v>75</v>
      </c>
      <c r="G60" s="14">
        <v>6.9999999999999992E+101</v>
      </c>
    </row>
    <row r="61" spans="2:7" x14ac:dyDescent="0.3">
      <c r="B61" s="14" t="s">
        <v>197</v>
      </c>
      <c r="C61" s="14" t="s">
        <v>198</v>
      </c>
      <c r="D61" s="26">
        <v>5800</v>
      </c>
      <c r="E61" s="14" t="s">
        <v>199</v>
      </c>
      <c r="F61" s="14" t="s">
        <v>75</v>
      </c>
      <c r="G61" s="14">
        <v>5.9999999999999999E+101</v>
      </c>
    </row>
    <row r="62" spans="2:7" x14ac:dyDescent="0.3">
      <c r="B62" s="14" t="s">
        <v>200</v>
      </c>
      <c r="C62" s="14" t="s">
        <v>156</v>
      </c>
      <c r="D62" s="26">
        <v>-326.66666666666686</v>
      </c>
      <c r="E62" s="14" t="s">
        <v>201</v>
      </c>
      <c r="F62" s="14" t="s">
        <v>75</v>
      </c>
      <c r="G62" s="14">
        <v>326.66666666666686</v>
      </c>
    </row>
    <row r="63" spans="2:7" x14ac:dyDescent="0.3">
      <c r="B63" s="14" t="s">
        <v>202</v>
      </c>
      <c r="C63" s="14" t="s">
        <v>158</v>
      </c>
      <c r="D63" s="26">
        <v>-420</v>
      </c>
      <c r="E63" s="14" t="s">
        <v>203</v>
      </c>
      <c r="F63" s="14" t="s">
        <v>75</v>
      </c>
      <c r="G63" s="14">
        <v>420</v>
      </c>
    </row>
    <row r="64" spans="2:7" x14ac:dyDescent="0.3">
      <c r="B64" s="14" t="s">
        <v>204</v>
      </c>
      <c r="C64" s="14" t="s">
        <v>160</v>
      </c>
      <c r="D64" s="26">
        <v>-1599.9999999999995</v>
      </c>
      <c r="E64" s="14" t="s">
        <v>205</v>
      </c>
      <c r="F64" s="14" t="s">
        <v>75</v>
      </c>
      <c r="G64" s="14">
        <v>1599.9999999999995</v>
      </c>
    </row>
    <row r="65" spans="2:7" x14ac:dyDescent="0.3">
      <c r="B65" s="14" t="s">
        <v>206</v>
      </c>
      <c r="C65" s="14" t="s">
        <v>162</v>
      </c>
      <c r="D65" s="26">
        <v>-93.333333333333044</v>
      </c>
      <c r="E65" s="14" t="s">
        <v>207</v>
      </c>
      <c r="F65" s="14" t="s">
        <v>75</v>
      </c>
      <c r="G65" s="14">
        <v>93.333333333333044</v>
      </c>
    </row>
    <row r="66" spans="2:7" x14ac:dyDescent="0.3">
      <c r="B66" s="14" t="s">
        <v>208</v>
      </c>
      <c r="C66" s="14" t="s">
        <v>163</v>
      </c>
      <c r="D66" s="26">
        <v>-980</v>
      </c>
      <c r="E66" s="14" t="s">
        <v>209</v>
      </c>
      <c r="F66" s="14" t="s">
        <v>75</v>
      </c>
      <c r="G66" s="14">
        <v>980</v>
      </c>
    </row>
    <row r="67" spans="2:7" ht="15.75" thickBot="1" x14ac:dyDescent="0.35">
      <c r="B67" s="13" t="s">
        <v>210</v>
      </c>
      <c r="C67" s="13" t="s">
        <v>165</v>
      </c>
      <c r="D67" s="27">
        <v>-200.00000000000023</v>
      </c>
      <c r="E67" s="13" t="s">
        <v>211</v>
      </c>
      <c r="F67" s="13" t="s">
        <v>75</v>
      </c>
      <c r="G67" s="13">
        <v>200.00000000000023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4C0B-D12A-49EA-A827-DE9C4A064D30}">
  <dimension ref="A1:H55"/>
  <sheetViews>
    <sheetView showGridLines="0" topLeftCell="A21" workbookViewId="0"/>
  </sheetViews>
  <sheetFormatPr defaultRowHeight="15.05" x14ac:dyDescent="0.3"/>
  <cols>
    <col min="1" max="1" width="2.33203125" customWidth="1"/>
    <col min="2" max="2" width="6.21875" bestFit="1" customWidth="1"/>
    <col min="3" max="3" width="43" bestFit="1" customWidth="1"/>
    <col min="4" max="5" width="12.5546875" bestFit="1" customWidth="1"/>
    <col min="6" max="6" width="9.44140625" bestFit="1" customWidth="1"/>
    <col min="7" max="8" width="12" bestFit="1" customWidth="1"/>
  </cols>
  <sheetData>
    <row r="1" spans="1:8" x14ac:dyDescent="0.3">
      <c r="A1" s="12" t="s">
        <v>42</v>
      </c>
    </row>
    <row r="2" spans="1:8" x14ac:dyDescent="0.3">
      <c r="A2" s="12" t="s">
        <v>176</v>
      </c>
    </row>
    <row r="3" spans="1:8" x14ac:dyDescent="0.3">
      <c r="A3" s="12" t="s">
        <v>214</v>
      </c>
    </row>
    <row r="6" spans="1:8" ht="15.75" thickBot="1" x14ac:dyDescent="0.35">
      <c r="A6" t="s">
        <v>22</v>
      </c>
    </row>
    <row r="7" spans="1:8" x14ac:dyDescent="0.3">
      <c r="B7" s="17"/>
      <c r="C7" s="17"/>
      <c r="D7" s="17" t="s">
        <v>43</v>
      </c>
      <c r="E7" s="17" t="s">
        <v>45</v>
      </c>
      <c r="F7" s="17" t="s">
        <v>46</v>
      </c>
      <c r="G7" s="17" t="s">
        <v>48</v>
      </c>
      <c r="H7" s="17" t="s">
        <v>48</v>
      </c>
    </row>
    <row r="8" spans="1:8" ht="15.75" thickBot="1" x14ac:dyDescent="0.35">
      <c r="B8" s="18" t="s">
        <v>20</v>
      </c>
      <c r="C8" s="18" t="s">
        <v>21</v>
      </c>
      <c r="D8" s="18" t="s">
        <v>44</v>
      </c>
      <c r="E8" s="18" t="s">
        <v>18</v>
      </c>
      <c r="F8" s="18" t="s">
        <v>47</v>
      </c>
      <c r="G8" s="18" t="s">
        <v>49</v>
      </c>
      <c r="H8" s="18" t="s">
        <v>50</v>
      </c>
    </row>
    <row r="9" spans="1:8" x14ac:dyDescent="0.3">
      <c r="B9" s="14" t="s">
        <v>23</v>
      </c>
      <c r="C9" s="14" t="s">
        <v>119</v>
      </c>
      <c r="D9" s="14">
        <v>0</v>
      </c>
      <c r="E9" s="14">
        <v>0.73333333333333384</v>
      </c>
      <c r="F9" s="14">
        <v>2.1</v>
      </c>
      <c r="G9" s="14">
        <v>1E+30</v>
      </c>
      <c r="H9" s="14">
        <v>0.73333333333333384</v>
      </c>
    </row>
    <row r="10" spans="1:8" x14ac:dyDescent="0.3">
      <c r="B10" s="14" t="s">
        <v>24</v>
      </c>
      <c r="C10" s="14" t="s">
        <v>120</v>
      </c>
      <c r="D10" s="14">
        <v>46.6666666666666</v>
      </c>
      <c r="E10" s="14">
        <v>0</v>
      </c>
      <c r="F10" s="14">
        <v>1.3000000000000003</v>
      </c>
      <c r="G10" s="14">
        <v>0.40000000000000152</v>
      </c>
      <c r="H10" s="14">
        <v>2.5999999999999877</v>
      </c>
    </row>
    <row r="11" spans="1:8" x14ac:dyDescent="0.3">
      <c r="B11" s="14" t="s">
        <v>25</v>
      </c>
      <c r="C11" s="14" t="s">
        <v>121</v>
      </c>
      <c r="D11" s="14">
        <v>0</v>
      </c>
      <c r="E11" s="14">
        <v>0.86666666666666414</v>
      </c>
      <c r="F11" s="14">
        <v>2.7</v>
      </c>
      <c r="G11" s="14">
        <v>1E+30</v>
      </c>
      <c r="H11" s="14">
        <v>0.86666666666666414</v>
      </c>
    </row>
    <row r="12" spans="1:8" x14ac:dyDescent="0.3">
      <c r="B12" s="14" t="s">
        <v>26</v>
      </c>
      <c r="C12" s="14" t="s">
        <v>122</v>
      </c>
      <c r="D12" s="14">
        <v>93.333333333333357</v>
      </c>
      <c r="E12" s="14">
        <v>0</v>
      </c>
      <c r="F12" s="14">
        <v>1.7000000000000002</v>
      </c>
      <c r="G12" s="14">
        <v>0.64999999999999825</v>
      </c>
      <c r="H12" s="14">
        <v>0.40000000000000208</v>
      </c>
    </row>
    <row r="13" spans="1:8" x14ac:dyDescent="0.3">
      <c r="B13" s="14" t="s">
        <v>27</v>
      </c>
      <c r="C13" s="14" t="s">
        <v>123</v>
      </c>
      <c r="D13" s="14">
        <v>0</v>
      </c>
      <c r="E13" s="14">
        <v>0.23999999999999913</v>
      </c>
      <c r="F13" s="14">
        <v>2.0999999999999996</v>
      </c>
      <c r="G13" s="14">
        <v>1E+30</v>
      </c>
      <c r="H13" s="14">
        <v>0.23999999999999913</v>
      </c>
    </row>
    <row r="14" spans="1:8" x14ac:dyDescent="0.3">
      <c r="B14" s="14" t="s">
        <v>28</v>
      </c>
      <c r="C14" s="14" t="s">
        <v>124</v>
      </c>
      <c r="D14" s="14">
        <v>560</v>
      </c>
      <c r="E14" s="14">
        <v>0</v>
      </c>
      <c r="F14" s="14">
        <v>1.3000000000000007</v>
      </c>
      <c r="G14" s="14">
        <v>0.14999999999999733</v>
      </c>
      <c r="H14" s="14">
        <v>1.975000000000001</v>
      </c>
    </row>
    <row r="15" spans="1:8" x14ac:dyDescent="0.3">
      <c r="B15" s="14" t="s">
        <v>29</v>
      </c>
      <c r="C15" s="14" t="s">
        <v>125</v>
      </c>
      <c r="D15" s="14">
        <v>140</v>
      </c>
      <c r="E15" s="14">
        <v>0</v>
      </c>
      <c r="F15" s="14">
        <v>2.7000000000000011</v>
      </c>
      <c r="G15" s="14">
        <v>0.59999999999998932</v>
      </c>
      <c r="H15" s="14">
        <v>1.3999999999999992</v>
      </c>
    </row>
    <row r="16" spans="1:8" x14ac:dyDescent="0.3">
      <c r="B16" s="14" t="s">
        <v>30</v>
      </c>
      <c r="C16" s="14" t="s">
        <v>126</v>
      </c>
      <c r="D16" s="14">
        <v>0</v>
      </c>
      <c r="E16" s="14">
        <v>0.11999999999999783</v>
      </c>
      <c r="F16" s="14">
        <v>1.6999999999999993</v>
      </c>
      <c r="G16" s="14">
        <v>1E+30</v>
      </c>
      <c r="H16" s="14">
        <v>0.11999999999999783</v>
      </c>
    </row>
    <row r="17" spans="1:8" x14ac:dyDescent="0.3">
      <c r="B17" s="14" t="s">
        <v>31</v>
      </c>
      <c r="C17" s="14" t="s">
        <v>127</v>
      </c>
      <c r="D17" s="14">
        <v>0</v>
      </c>
      <c r="E17" s="14">
        <v>0.73333333333333395</v>
      </c>
      <c r="F17" s="14">
        <v>2.1000000000000014</v>
      </c>
      <c r="G17" s="14">
        <v>1E+30</v>
      </c>
      <c r="H17" s="14">
        <v>0.73333333333333395</v>
      </c>
    </row>
    <row r="18" spans="1:8" x14ac:dyDescent="0.3">
      <c r="B18" s="14" t="s">
        <v>32</v>
      </c>
      <c r="C18" s="14" t="s">
        <v>128</v>
      </c>
      <c r="D18" s="14">
        <v>400</v>
      </c>
      <c r="E18" s="14">
        <v>0</v>
      </c>
      <c r="F18" s="14">
        <v>1.3000000000000007</v>
      </c>
      <c r="G18" s="14">
        <v>0.39999999999999741</v>
      </c>
      <c r="H18" s="14">
        <v>2.1500000000000017</v>
      </c>
    </row>
    <row r="19" spans="1:8" x14ac:dyDescent="0.3">
      <c r="B19" s="14" t="s">
        <v>33</v>
      </c>
      <c r="C19" s="14" t="s">
        <v>129</v>
      </c>
      <c r="D19" s="14">
        <v>0</v>
      </c>
      <c r="E19" s="14">
        <v>0.86666666666666958</v>
      </c>
      <c r="F19" s="14">
        <v>2.6999999999999993</v>
      </c>
      <c r="G19" s="14">
        <v>1E+30</v>
      </c>
      <c r="H19" s="14">
        <v>0.86666666666666958</v>
      </c>
    </row>
    <row r="20" spans="1:8" ht="15.75" thickBot="1" x14ac:dyDescent="0.35">
      <c r="B20" s="13" t="s">
        <v>34</v>
      </c>
      <c r="C20" s="13" t="s">
        <v>130</v>
      </c>
      <c r="D20" s="13">
        <v>199.99999999999994</v>
      </c>
      <c r="E20" s="13">
        <v>0</v>
      </c>
      <c r="F20" s="13">
        <v>1.6999999999999993</v>
      </c>
      <c r="G20" s="13">
        <v>0.65000000000000235</v>
      </c>
      <c r="H20" s="13">
        <v>0.39999999999999769</v>
      </c>
    </row>
    <row r="22" spans="1:8" ht="15.75" thickBot="1" x14ac:dyDescent="0.35">
      <c r="A22" t="s">
        <v>1</v>
      </c>
    </row>
    <row r="23" spans="1:8" x14ac:dyDescent="0.3">
      <c r="B23" s="17"/>
      <c r="C23" s="17"/>
      <c r="D23" s="17" t="s">
        <v>43</v>
      </c>
      <c r="E23" s="17" t="s">
        <v>51</v>
      </c>
      <c r="F23" s="17" t="s">
        <v>0</v>
      </c>
      <c r="G23" s="17" t="s">
        <v>48</v>
      </c>
      <c r="H23" s="17" t="s">
        <v>48</v>
      </c>
    </row>
    <row r="24" spans="1:8" ht="15.75" thickBot="1" x14ac:dyDescent="0.35">
      <c r="B24" s="18" t="s">
        <v>20</v>
      </c>
      <c r="C24" s="18" t="s">
        <v>21</v>
      </c>
      <c r="D24" s="18" t="s">
        <v>44</v>
      </c>
      <c r="E24" s="18" t="s">
        <v>52</v>
      </c>
      <c r="F24" s="18" t="s">
        <v>53</v>
      </c>
      <c r="G24" s="18" t="s">
        <v>49</v>
      </c>
      <c r="H24" s="18" t="s">
        <v>50</v>
      </c>
    </row>
    <row r="25" spans="1:8" x14ac:dyDescent="0.3">
      <c r="B25" s="14" t="s">
        <v>131</v>
      </c>
      <c r="C25" s="14" t="s">
        <v>132</v>
      </c>
      <c r="D25" s="14">
        <v>139.99999999999994</v>
      </c>
      <c r="E25" s="14">
        <v>1.5666666666666669</v>
      </c>
      <c r="F25" s="14">
        <v>140</v>
      </c>
      <c r="G25" s="14">
        <v>280.00000000000102</v>
      </c>
      <c r="H25" s="14">
        <v>140</v>
      </c>
    </row>
    <row r="26" spans="1:8" x14ac:dyDescent="0.3">
      <c r="B26" s="14" t="s">
        <v>134</v>
      </c>
      <c r="C26" s="14" t="s">
        <v>135</v>
      </c>
      <c r="D26" s="14">
        <v>700</v>
      </c>
      <c r="E26" s="14">
        <v>1.5800000000000007</v>
      </c>
      <c r="F26" s="14">
        <v>700</v>
      </c>
      <c r="G26" s="14">
        <v>116.6666666666669</v>
      </c>
      <c r="H26" s="14">
        <v>700</v>
      </c>
    </row>
    <row r="27" spans="1:8" x14ac:dyDescent="0.3">
      <c r="B27" s="14" t="s">
        <v>137</v>
      </c>
      <c r="C27" s="14" t="s">
        <v>138</v>
      </c>
      <c r="D27" s="14">
        <v>600</v>
      </c>
      <c r="E27" s="14">
        <v>1.433333333333334</v>
      </c>
      <c r="F27" s="14">
        <v>600</v>
      </c>
      <c r="G27" s="14">
        <v>140.00000000000034</v>
      </c>
      <c r="H27" s="14">
        <v>600</v>
      </c>
    </row>
    <row r="28" spans="1:8" x14ac:dyDescent="0.3">
      <c r="B28" s="14" t="s">
        <v>71</v>
      </c>
      <c r="C28" s="14" t="s">
        <v>140</v>
      </c>
      <c r="D28" s="14">
        <v>0</v>
      </c>
      <c r="E28" s="14">
        <v>0</v>
      </c>
      <c r="F28" s="14">
        <v>700</v>
      </c>
      <c r="G28" s="14">
        <v>1E+30</v>
      </c>
      <c r="H28" s="14">
        <v>699.99999999999989</v>
      </c>
    </row>
    <row r="29" spans="1:8" x14ac:dyDescent="0.3">
      <c r="B29" s="14" t="s">
        <v>72</v>
      </c>
      <c r="C29" s="14" t="s">
        <v>141</v>
      </c>
      <c r="D29" s="14">
        <v>1006.6666666666666</v>
      </c>
      <c r="E29" s="14">
        <v>0</v>
      </c>
      <c r="F29" s="14">
        <v>1100</v>
      </c>
      <c r="G29" s="14">
        <v>1E+30</v>
      </c>
      <c r="H29" s="14">
        <v>93.333333333333513</v>
      </c>
    </row>
    <row r="30" spans="1:8" x14ac:dyDescent="0.3">
      <c r="B30" s="14" t="s">
        <v>73</v>
      </c>
      <c r="C30" s="14" t="s">
        <v>143</v>
      </c>
      <c r="D30" s="14">
        <v>140</v>
      </c>
      <c r="E30" s="14">
        <v>0</v>
      </c>
      <c r="F30" s="14">
        <v>600</v>
      </c>
      <c r="G30" s="14">
        <v>1E+30</v>
      </c>
      <c r="H30" s="14">
        <v>460.00000000000011</v>
      </c>
    </row>
    <row r="31" spans="1:8" x14ac:dyDescent="0.3">
      <c r="B31" s="14" t="s">
        <v>76</v>
      </c>
      <c r="C31" s="14" t="s">
        <v>145</v>
      </c>
      <c r="D31" s="14">
        <v>293.33333333333331</v>
      </c>
      <c r="E31" s="14">
        <v>0</v>
      </c>
      <c r="F31" s="14">
        <v>500</v>
      </c>
      <c r="G31" s="14">
        <v>1E+30</v>
      </c>
      <c r="H31" s="14">
        <v>206.66666666666666</v>
      </c>
    </row>
    <row r="32" spans="1:8" x14ac:dyDescent="0.3">
      <c r="B32" s="14" t="s">
        <v>78</v>
      </c>
      <c r="C32" s="14" t="s">
        <v>146</v>
      </c>
      <c r="D32" s="14">
        <v>-93.333333333333357</v>
      </c>
      <c r="E32" s="14">
        <v>0</v>
      </c>
      <c r="F32" s="14">
        <v>0</v>
      </c>
      <c r="G32" s="14">
        <v>1E+30</v>
      </c>
      <c r="H32" s="14">
        <v>93.333333333333499</v>
      </c>
    </row>
    <row r="33" spans="2:8" x14ac:dyDescent="0.3">
      <c r="B33" s="14" t="s">
        <v>80</v>
      </c>
      <c r="C33" s="14" t="s">
        <v>147</v>
      </c>
      <c r="D33" s="14">
        <v>0</v>
      </c>
      <c r="E33" s="14">
        <v>-0.2799999999999998</v>
      </c>
      <c r="F33" s="14">
        <v>0</v>
      </c>
      <c r="G33" s="14">
        <v>262.49999999999994</v>
      </c>
      <c r="H33" s="14">
        <v>1633.3333333333326</v>
      </c>
    </row>
    <row r="34" spans="2:8" x14ac:dyDescent="0.3">
      <c r="B34" s="14" t="s">
        <v>82</v>
      </c>
      <c r="C34" s="14" t="s">
        <v>148</v>
      </c>
      <c r="D34" s="14">
        <v>-1399.9999999999998</v>
      </c>
      <c r="E34" s="14">
        <v>0</v>
      </c>
      <c r="F34" s="14">
        <v>0</v>
      </c>
      <c r="G34" s="14">
        <v>1E+30</v>
      </c>
      <c r="H34" s="14">
        <v>1400.0000000000002</v>
      </c>
    </row>
    <row r="35" spans="2:8" x14ac:dyDescent="0.3">
      <c r="B35" s="14" t="s">
        <v>84</v>
      </c>
      <c r="C35" s="14" t="s">
        <v>178</v>
      </c>
      <c r="D35" s="14">
        <v>933.33333333333303</v>
      </c>
      <c r="E35" s="14">
        <v>0</v>
      </c>
      <c r="F35" s="14">
        <v>0</v>
      </c>
      <c r="G35" s="14">
        <v>1E+30</v>
      </c>
      <c r="H35" s="14">
        <v>1.4000000000000033E+101</v>
      </c>
    </row>
    <row r="36" spans="2:8" x14ac:dyDescent="0.3">
      <c r="B36" s="14" t="s">
        <v>35</v>
      </c>
      <c r="C36" s="14" t="s">
        <v>179</v>
      </c>
      <c r="D36" s="14">
        <v>4900</v>
      </c>
      <c r="E36" s="14">
        <v>0</v>
      </c>
      <c r="F36" s="14">
        <v>0</v>
      </c>
      <c r="G36" s="14">
        <v>1E+30</v>
      </c>
      <c r="H36" s="14">
        <v>7.0000000000000005E+101</v>
      </c>
    </row>
    <row r="37" spans="2:8" x14ac:dyDescent="0.3">
      <c r="B37" s="14" t="s">
        <v>36</v>
      </c>
      <c r="C37" s="14" t="s">
        <v>149</v>
      </c>
      <c r="D37" s="14">
        <v>-1000</v>
      </c>
      <c r="E37" s="14">
        <v>0</v>
      </c>
      <c r="F37" s="14">
        <v>0</v>
      </c>
      <c r="G37" s="14">
        <v>1E+30</v>
      </c>
      <c r="H37" s="14">
        <v>999.99999999999977</v>
      </c>
    </row>
    <row r="38" spans="2:8" x14ac:dyDescent="0.3">
      <c r="B38" s="14" t="s">
        <v>37</v>
      </c>
      <c r="C38" s="14" t="s">
        <v>150</v>
      </c>
      <c r="D38" s="14">
        <v>-3.1263880373444408E-13</v>
      </c>
      <c r="E38" s="14">
        <v>-6.6666666666666999E-2</v>
      </c>
      <c r="F38" s="14">
        <v>0</v>
      </c>
      <c r="G38" s="14">
        <v>392.00000000000017</v>
      </c>
      <c r="H38" s="14">
        <v>39.999999999999524</v>
      </c>
    </row>
    <row r="39" spans="2:8" x14ac:dyDescent="0.3">
      <c r="B39" s="14" t="s">
        <v>38</v>
      </c>
      <c r="C39" s="14" t="s">
        <v>151</v>
      </c>
      <c r="D39" s="14">
        <v>-420</v>
      </c>
      <c r="E39" s="14">
        <v>0</v>
      </c>
      <c r="F39" s="14">
        <v>0</v>
      </c>
      <c r="G39" s="14">
        <v>1E+30</v>
      </c>
      <c r="H39" s="14">
        <v>419.99999999999994</v>
      </c>
    </row>
    <row r="40" spans="2:8" x14ac:dyDescent="0.3">
      <c r="B40" s="14" t="s">
        <v>39</v>
      </c>
      <c r="C40" s="14" t="s">
        <v>152</v>
      </c>
      <c r="D40" s="14">
        <v>2.2737367544323206E-13</v>
      </c>
      <c r="E40" s="14">
        <v>-6.6666666666666291E-2</v>
      </c>
      <c r="F40" s="14">
        <v>0</v>
      </c>
      <c r="G40" s="14">
        <v>560.00000000000114</v>
      </c>
      <c r="H40" s="14">
        <v>240.00000000000028</v>
      </c>
    </row>
    <row r="41" spans="2:8" x14ac:dyDescent="0.3">
      <c r="B41" s="14" t="s">
        <v>40</v>
      </c>
      <c r="C41" s="14" t="s">
        <v>180</v>
      </c>
      <c r="D41" s="14">
        <v>1120</v>
      </c>
      <c r="E41" s="14">
        <v>0</v>
      </c>
      <c r="F41" s="14">
        <v>0</v>
      </c>
      <c r="G41" s="14">
        <v>1E+30</v>
      </c>
      <c r="H41" s="14">
        <v>1.4000000000000033E+101</v>
      </c>
    </row>
    <row r="42" spans="2:8" x14ac:dyDescent="0.3">
      <c r="B42" s="14" t="s">
        <v>41</v>
      </c>
      <c r="C42" s="14" t="s">
        <v>181</v>
      </c>
      <c r="D42" s="14">
        <v>3920</v>
      </c>
      <c r="E42" s="14">
        <v>0</v>
      </c>
      <c r="F42" s="14">
        <v>0</v>
      </c>
      <c r="G42" s="14">
        <v>1E+30</v>
      </c>
      <c r="H42" s="14">
        <v>7.0000000000000005E+101</v>
      </c>
    </row>
    <row r="43" spans="2:8" x14ac:dyDescent="0.3">
      <c r="B43" s="14" t="s">
        <v>182</v>
      </c>
      <c r="C43" s="14" t="s">
        <v>183</v>
      </c>
      <c r="D43" s="14">
        <v>3599.9999999999995</v>
      </c>
      <c r="E43" s="14">
        <v>0</v>
      </c>
      <c r="F43" s="14">
        <v>0</v>
      </c>
      <c r="G43" s="14">
        <v>1E+30</v>
      </c>
      <c r="H43" s="14">
        <v>6.0000000000000011E+101</v>
      </c>
    </row>
    <row r="44" spans="2:8" x14ac:dyDescent="0.3">
      <c r="B44" s="14" t="s">
        <v>185</v>
      </c>
      <c r="C44" s="14" t="s">
        <v>153</v>
      </c>
      <c r="D44" s="14">
        <v>-46.666666666666288</v>
      </c>
      <c r="E44" s="14">
        <v>0</v>
      </c>
      <c r="F44" s="14">
        <v>0</v>
      </c>
      <c r="G44" s="14">
        <v>1E+30</v>
      </c>
      <c r="H44" s="14">
        <v>46.666666666666167</v>
      </c>
    </row>
    <row r="45" spans="2:8" x14ac:dyDescent="0.3">
      <c r="B45" s="14" t="s">
        <v>187</v>
      </c>
      <c r="C45" s="14" t="s">
        <v>154</v>
      </c>
      <c r="D45" s="14">
        <v>-4200</v>
      </c>
      <c r="E45" s="14">
        <v>0</v>
      </c>
      <c r="F45" s="14">
        <v>0</v>
      </c>
      <c r="G45" s="14">
        <v>1E+30</v>
      </c>
      <c r="H45" s="14">
        <v>4200.0000000000009</v>
      </c>
    </row>
    <row r="46" spans="2:8" x14ac:dyDescent="0.3">
      <c r="B46" s="14" t="s">
        <v>189</v>
      </c>
      <c r="C46" s="14" t="s">
        <v>155</v>
      </c>
      <c r="D46" s="14">
        <v>-3400</v>
      </c>
      <c r="E46" s="14">
        <v>0</v>
      </c>
      <c r="F46" s="14">
        <v>0</v>
      </c>
      <c r="G46" s="14">
        <v>1E+30</v>
      </c>
      <c r="H46" s="14">
        <v>3399.9999999999995</v>
      </c>
    </row>
    <row r="47" spans="2:8" x14ac:dyDescent="0.3">
      <c r="B47" s="14" t="s">
        <v>191</v>
      </c>
      <c r="C47" s="14" t="s">
        <v>192</v>
      </c>
      <c r="D47" s="14">
        <v>1026.6666666666661</v>
      </c>
      <c r="E47" s="14">
        <v>0</v>
      </c>
      <c r="F47" s="14">
        <v>0</v>
      </c>
      <c r="G47" s="14">
        <v>1E+30</v>
      </c>
      <c r="H47" s="14">
        <v>1.4000000000000033E+101</v>
      </c>
    </row>
    <row r="48" spans="2:8" x14ac:dyDescent="0.3">
      <c r="B48" s="14" t="s">
        <v>194</v>
      </c>
      <c r="C48" s="14" t="s">
        <v>195</v>
      </c>
      <c r="D48" s="14">
        <v>7700</v>
      </c>
      <c r="E48" s="14">
        <v>0</v>
      </c>
      <c r="F48" s="14">
        <v>0</v>
      </c>
      <c r="G48" s="14">
        <v>1E+30</v>
      </c>
      <c r="H48" s="14">
        <v>7.0000000000000005E+101</v>
      </c>
    </row>
    <row r="49" spans="2:8" x14ac:dyDescent="0.3">
      <c r="B49" s="14" t="s">
        <v>197</v>
      </c>
      <c r="C49" s="14" t="s">
        <v>198</v>
      </c>
      <c r="D49" s="14">
        <v>5800</v>
      </c>
      <c r="E49" s="14">
        <v>0</v>
      </c>
      <c r="F49" s="14">
        <v>0</v>
      </c>
      <c r="G49" s="14">
        <v>1E+30</v>
      </c>
      <c r="H49" s="14">
        <v>6.0000000000000011E+101</v>
      </c>
    </row>
    <row r="50" spans="2:8" x14ac:dyDescent="0.3">
      <c r="B50" s="14" t="s">
        <v>200</v>
      </c>
      <c r="C50" s="14" t="s">
        <v>156</v>
      </c>
      <c r="D50" s="14">
        <v>-326.66666666666686</v>
      </c>
      <c r="E50" s="14">
        <v>0</v>
      </c>
      <c r="F50" s="14">
        <v>0</v>
      </c>
      <c r="G50" s="14">
        <v>1E+30</v>
      </c>
      <c r="H50" s="14">
        <v>326.66666666666686</v>
      </c>
    </row>
    <row r="51" spans="2:8" x14ac:dyDescent="0.3">
      <c r="B51" s="14" t="s">
        <v>202</v>
      </c>
      <c r="C51" s="14" t="s">
        <v>158</v>
      </c>
      <c r="D51" s="14">
        <v>-420</v>
      </c>
      <c r="E51" s="14">
        <v>0</v>
      </c>
      <c r="F51" s="14">
        <v>0</v>
      </c>
      <c r="G51" s="14">
        <v>1E+30</v>
      </c>
      <c r="H51" s="14">
        <v>420</v>
      </c>
    </row>
    <row r="52" spans="2:8" x14ac:dyDescent="0.3">
      <c r="B52" s="14" t="s">
        <v>204</v>
      </c>
      <c r="C52" s="14" t="s">
        <v>160</v>
      </c>
      <c r="D52" s="14">
        <v>-1599.9999999999995</v>
      </c>
      <c r="E52" s="14">
        <v>0</v>
      </c>
      <c r="F52" s="14">
        <v>0</v>
      </c>
      <c r="G52" s="14">
        <v>1E+30</v>
      </c>
      <c r="H52" s="14">
        <v>1599.9999999999995</v>
      </c>
    </row>
    <row r="53" spans="2:8" x14ac:dyDescent="0.3">
      <c r="B53" s="14" t="s">
        <v>206</v>
      </c>
      <c r="C53" s="14" t="s">
        <v>162</v>
      </c>
      <c r="D53" s="14">
        <v>-93.333333333333044</v>
      </c>
      <c r="E53" s="14">
        <v>0</v>
      </c>
      <c r="F53" s="14">
        <v>0</v>
      </c>
      <c r="G53" s="14">
        <v>1E+30</v>
      </c>
      <c r="H53" s="14">
        <v>93.333333333333016</v>
      </c>
    </row>
    <row r="54" spans="2:8" x14ac:dyDescent="0.3">
      <c r="B54" s="14" t="s">
        <v>208</v>
      </c>
      <c r="C54" s="14" t="s">
        <v>163</v>
      </c>
      <c r="D54" s="14">
        <v>-980</v>
      </c>
      <c r="E54" s="14">
        <v>0</v>
      </c>
      <c r="F54" s="14">
        <v>0</v>
      </c>
      <c r="G54" s="14">
        <v>1E+30</v>
      </c>
      <c r="H54" s="14">
        <v>979.99999999999989</v>
      </c>
    </row>
    <row r="55" spans="2:8" ht="15.75" thickBot="1" x14ac:dyDescent="0.35">
      <c r="B55" s="13" t="s">
        <v>210</v>
      </c>
      <c r="C55" s="13" t="s">
        <v>165</v>
      </c>
      <c r="D55" s="13">
        <v>-200.00000000000023</v>
      </c>
      <c r="E55" s="13">
        <v>0</v>
      </c>
      <c r="F55" s="13">
        <v>0</v>
      </c>
      <c r="G55" s="13">
        <v>1E+30</v>
      </c>
      <c r="H55" s="13">
        <v>200.00000000000028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C6A5-633B-46E6-BA7F-781611A8EF22}">
  <sheetPr codeName="Sheet3"/>
  <dimension ref="B1:AB49"/>
  <sheetViews>
    <sheetView zoomScale="70" zoomScaleNormal="70" workbookViewId="0">
      <selection activeCell="K55" sqref="K55"/>
    </sheetView>
  </sheetViews>
  <sheetFormatPr defaultRowHeight="15.05" x14ac:dyDescent="0.3"/>
  <cols>
    <col min="1" max="1" width="8.33203125" customWidth="1"/>
    <col min="2" max="2" width="37.21875" customWidth="1"/>
    <col min="3" max="17" width="19.109375" customWidth="1"/>
  </cols>
  <sheetData>
    <row r="1" spans="2:28" ht="15.75" thickBot="1" x14ac:dyDescent="0.35"/>
    <row r="2" spans="2:28" x14ac:dyDescent="0.3">
      <c r="B2" s="39"/>
      <c r="C2" s="36" t="s">
        <v>2</v>
      </c>
      <c r="D2" s="36"/>
      <c r="E2" s="36"/>
      <c r="F2" s="36"/>
      <c r="G2" s="36"/>
      <c r="H2" s="36"/>
      <c r="I2" s="36"/>
      <c r="J2" s="36"/>
      <c r="K2" s="36"/>
      <c r="L2" s="23"/>
      <c r="M2" s="23"/>
      <c r="N2" s="23"/>
      <c r="O2" s="19" t="s">
        <v>5</v>
      </c>
      <c r="Q2" s="32"/>
      <c r="Y2" s="3"/>
      <c r="AB2" t="s">
        <v>7</v>
      </c>
    </row>
    <row r="3" spans="2:28" x14ac:dyDescent="0.3">
      <c r="B3" s="40"/>
      <c r="C3" s="7" t="s">
        <v>9</v>
      </c>
      <c r="D3" s="7" t="s">
        <v>10</v>
      </c>
      <c r="E3" s="7" t="s">
        <v>11</v>
      </c>
      <c r="F3" s="7" t="s">
        <v>89</v>
      </c>
      <c r="G3" s="7" t="s">
        <v>12</v>
      </c>
      <c r="H3" s="7" t="s">
        <v>13</v>
      </c>
      <c r="I3" s="7" t="s">
        <v>14</v>
      </c>
      <c r="J3" s="7" t="s">
        <v>90</v>
      </c>
      <c r="K3" s="7" t="s">
        <v>15</v>
      </c>
      <c r="L3" s="7" t="s">
        <v>16</v>
      </c>
      <c r="M3" s="7" t="s">
        <v>17</v>
      </c>
      <c r="N3" s="7" t="s">
        <v>91</v>
      </c>
      <c r="O3" s="9" t="s">
        <v>115</v>
      </c>
      <c r="Q3" s="33"/>
      <c r="Y3" s="2"/>
      <c r="AB3" t="s">
        <v>6</v>
      </c>
    </row>
    <row r="4" spans="2:28" x14ac:dyDescent="0.3">
      <c r="B4" s="20" t="s">
        <v>116</v>
      </c>
      <c r="C4" s="11">
        <v>0</v>
      </c>
      <c r="D4" s="11">
        <v>46.6666666666666</v>
      </c>
      <c r="E4" s="11">
        <v>0</v>
      </c>
      <c r="F4" s="11">
        <v>93.333333333333357</v>
      </c>
      <c r="G4" s="11">
        <v>0</v>
      </c>
      <c r="H4" s="11">
        <v>560</v>
      </c>
      <c r="I4" s="11">
        <v>140</v>
      </c>
      <c r="J4" s="11">
        <v>0</v>
      </c>
      <c r="K4" s="11">
        <v>0</v>
      </c>
      <c r="L4" s="11">
        <v>400</v>
      </c>
      <c r="M4" s="11">
        <v>0</v>
      </c>
      <c r="N4" s="11">
        <v>199.99999999999994</v>
      </c>
      <c r="O4" s="37">
        <f>SUMPRODUCT(C4:N4,C5:N5)</f>
        <v>2185.333333333333</v>
      </c>
      <c r="AB4" t="s">
        <v>8</v>
      </c>
    </row>
    <row r="5" spans="2:28" ht="15.75" thickBot="1" x14ac:dyDescent="0.35">
      <c r="B5" s="21" t="s">
        <v>88</v>
      </c>
      <c r="C5" s="22">
        <v>2.1</v>
      </c>
      <c r="D5" s="22">
        <v>1.3</v>
      </c>
      <c r="E5" s="22">
        <v>2.7</v>
      </c>
      <c r="F5" s="22">
        <v>1.7</v>
      </c>
      <c r="G5" s="22">
        <v>2.1</v>
      </c>
      <c r="H5" s="22">
        <v>1.3</v>
      </c>
      <c r="I5" s="22">
        <v>2.7</v>
      </c>
      <c r="J5" s="22">
        <v>1.7</v>
      </c>
      <c r="K5" s="22">
        <v>2.1</v>
      </c>
      <c r="L5" s="22">
        <v>1.3</v>
      </c>
      <c r="M5" s="22">
        <v>2.7</v>
      </c>
      <c r="N5" s="22">
        <v>1.7</v>
      </c>
      <c r="O5" s="38"/>
      <c r="Z5" s="1"/>
    </row>
    <row r="6" spans="2:28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6"/>
    </row>
    <row r="7" spans="2:28" ht="15.75" thickBot="1" x14ac:dyDescent="0.35">
      <c r="B7" s="4"/>
      <c r="C7" s="5"/>
      <c r="D7" s="5"/>
      <c r="E7" s="5"/>
      <c r="F7" s="6"/>
    </row>
    <row r="8" spans="2:28" x14ac:dyDescent="0.3">
      <c r="B8" s="34" t="s">
        <v>1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15"/>
      <c r="P8" s="15"/>
      <c r="Q8" s="16"/>
    </row>
    <row r="9" spans="2:28" x14ac:dyDescent="0.3">
      <c r="B9" s="20"/>
      <c r="C9" s="7" t="s">
        <v>9</v>
      </c>
      <c r="D9" s="7" t="s">
        <v>10</v>
      </c>
      <c r="E9" s="7" t="s">
        <v>11</v>
      </c>
      <c r="F9" s="7" t="s">
        <v>89</v>
      </c>
      <c r="G9" s="7" t="s">
        <v>12</v>
      </c>
      <c r="H9" s="7" t="s">
        <v>13</v>
      </c>
      <c r="I9" s="7" t="s">
        <v>14</v>
      </c>
      <c r="J9" s="7" t="s">
        <v>90</v>
      </c>
      <c r="K9" s="7" t="s">
        <v>15</v>
      </c>
      <c r="L9" s="7" t="s">
        <v>16</v>
      </c>
      <c r="M9" s="7" t="s">
        <v>17</v>
      </c>
      <c r="N9" s="7" t="s">
        <v>91</v>
      </c>
      <c r="O9" s="7" t="s">
        <v>3</v>
      </c>
      <c r="P9" s="7" t="s">
        <v>0</v>
      </c>
      <c r="Q9" s="9" t="s">
        <v>4</v>
      </c>
    </row>
    <row r="10" spans="2:28" x14ac:dyDescent="0.3">
      <c r="B10" s="20" t="s">
        <v>92</v>
      </c>
      <c r="C10" s="8">
        <v>1</v>
      </c>
      <c r="D10" s="8">
        <v>1</v>
      </c>
      <c r="E10" s="8">
        <v>1</v>
      </c>
      <c r="F10" s="8">
        <v>1</v>
      </c>
      <c r="G10" s="8"/>
      <c r="H10" s="8"/>
      <c r="I10" s="8"/>
      <c r="J10" s="8"/>
      <c r="K10" s="8"/>
      <c r="L10" s="8"/>
      <c r="M10" s="8"/>
      <c r="N10" s="8"/>
      <c r="O10" s="7">
        <f>SUMPRODUCT($C$4:$N$4,C10:N10)</f>
        <v>139.99999999999994</v>
      </c>
      <c r="P10" s="7" t="s">
        <v>175</v>
      </c>
      <c r="Q10" s="30">
        <v>140</v>
      </c>
    </row>
    <row r="11" spans="2:28" x14ac:dyDescent="0.3">
      <c r="B11" s="20" t="s">
        <v>93</v>
      </c>
      <c r="C11" s="8"/>
      <c r="D11" s="8"/>
      <c r="E11" s="8"/>
      <c r="F11" s="8"/>
      <c r="G11" s="8">
        <v>1</v>
      </c>
      <c r="H11" s="8">
        <v>1</v>
      </c>
      <c r="I11" s="8">
        <v>1</v>
      </c>
      <c r="J11" s="8">
        <v>1</v>
      </c>
      <c r="K11" s="8"/>
      <c r="L11" s="8"/>
      <c r="M11" s="8"/>
      <c r="N11" s="8"/>
      <c r="O11" s="7">
        <f t="shared" ref="O11:O12" si="0">SUMPRODUCT($C$4:$N$4,C11:N11)</f>
        <v>700</v>
      </c>
      <c r="P11" s="7" t="s">
        <v>175</v>
      </c>
      <c r="Q11" s="30">
        <v>700</v>
      </c>
    </row>
    <row r="12" spans="2:28" ht="15.75" thickBot="1" x14ac:dyDescent="0.35">
      <c r="B12" s="21" t="s">
        <v>94</v>
      </c>
      <c r="C12" s="42"/>
      <c r="D12" s="42"/>
      <c r="E12" s="42"/>
      <c r="F12" s="42"/>
      <c r="G12" s="42"/>
      <c r="H12" s="42"/>
      <c r="I12" s="42"/>
      <c r="J12" s="42"/>
      <c r="K12" s="42">
        <v>1</v>
      </c>
      <c r="L12" s="42">
        <v>1</v>
      </c>
      <c r="M12" s="42">
        <v>1</v>
      </c>
      <c r="N12" s="42">
        <v>1</v>
      </c>
      <c r="O12" s="10">
        <f t="shared" si="0"/>
        <v>600</v>
      </c>
      <c r="P12" s="10" t="s">
        <v>175</v>
      </c>
      <c r="Q12" s="31">
        <v>600</v>
      </c>
    </row>
    <row r="13" spans="2:28" ht="15.75" thickBot="1" x14ac:dyDescent="0.35"/>
    <row r="14" spans="2:28" x14ac:dyDescent="0.3">
      <c r="B14" s="43" t="s">
        <v>95</v>
      </c>
      <c r="C14" s="44">
        <v>1</v>
      </c>
      <c r="D14" s="44"/>
      <c r="E14" s="44"/>
      <c r="F14" s="44"/>
      <c r="G14" s="44">
        <v>1</v>
      </c>
      <c r="H14" s="44"/>
      <c r="I14" s="44"/>
      <c r="J14" s="44"/>
      <c r="K14" s="44">
        <v>1</v>
      </c>
      <c r="L14" s="44"/>
      <c r="M14" s="44"/>
      <c r="N14" s="44"/>
      <c r="O14" s="44">
        <f>SUMPRODUCT($C$4:$N$4,C14:N14)</f>
        <v>0</v>
      </c>
      <c r="P14" s="44" t="s">
        <v>19</v>
      </c>
      <c r="Q14" s="45">
        <v>700</v>
      </c>
    </row>
    <row r="15" spans="2:28" x14ac:dyDescent="0.3">
      <c r="B15" s="28" t="s">
        <v>96</v>
      </c>
      <c r="C15" s="7"/>
      <c r="D15" s="7">
        <v>1</v>
      </c>
      <c r="E15" s="7"/>
      <c r="F15" s="7"/>
      <c r="G15" s="7"/>
      <c r="H15" s="7">
        <v>1</v>
      </c>
      <c r="I15" s="7"/>
      <c r="J15" s="7"/>
      <c r="K15" s="7"/>
      <c r="L15" s="7">
        <v>1</v>
      </c>
      <c r="M15" s="7"/>
      <c r="N15" s="7"/>
      <c r="O15" s="7">
        <f>SUMPRODUCT($C$4:$N$4,C15:N15)</f>
        <v>1006.6666666666666</v>
      </c>
      <c r="P15" s="7" t="s">
        <v>19</v>
      </c>
      <c r="Q15" s="30">
        <v>1100</v>
      </c>
    </row>
    <row r="16" spans="2:28" x14ac:dyDescent="0.3">
      <c r="B16" s="28" t="s">
        <v>97</v>
      </c>
      <c r="C16" s="7"/>
      <c r="D16" s="7"/>
      <c r="E16" s="7">
        <v>1</v>
      </c>
      <c r="F16" s="7"/>
      <c r="G16" s="7"/>
      <c r="H16" s="7"/>
      <c r="I16" s="7">
        <v>1</v>
      </c>
      <c r="J16" s="7"/>
      <c r="K16" s="7"/>
      <c r="L16" s="7"/>
      <c r="M16" s="7">
        <v>1</v>
      </c>
      <c r="N16" s="7"/>
      <c r="O16" s="7">
        <f>SUMPRODUCT($C$4:$N$4,C16:N16)</f>
        <v>140</v>
      </c>
      <c r="P16" s="7" t="s">
        <v>19</v>
      </c>
      <c r="Q16" s="30">
        <v>600</v>
      </c>
    </row>
    <row r="17" spans="2:17" ht="15.75" thickBot="1" x14ac:dyDescent="0.35">
      <c r="B17" s="29" t="s">
        <v>98</v>
      </c>
      <c r="C17" s="10"/>
      <c r="D17" s="10"/>
      <c r="E17" s="10"/>
      <c r="F17" s="10">
        <v>1</v>
      </c>
      <c r="G17" s="10"/>
      <c r="H17" s="10"/>
      <c r="I17" s="10"/>
      <c r="J17" s="10">
        <v>1</v>
      </c>
      <c r="K17" s="10"/>
      <c r="L17" s="10"/>
      <c r="M17" s="10"/>
      <c r="N17" s="10">
        <v>1</v>
      </c>
      <c r="O17" s="10">
        <f>SUMPRODUCT($C$4:$N$4,C17:N17)</f>
        <v>293.33333333333331</v>
      </c>
      <c r="P17" s="10" t="s">
        <v>19</v>
      </c>
      <c r="Q17" s="31">
        <v>500</v>
      </c>
    </row>
    <row r="18" spans="2:17" ht="15.75" thickBot="1" x14ac:dyDescent="0.35"/>
    <row r="19" spans="2:17" x14ac:dyDescent="0.3">
      <c r="B19" s="43" t="s">
        <v>99</v>
      </c>
      <c r="C19" s="44">
        <v>-2</v>
      </c>
      <c r="D19" s="44">
        <v>0</v>
      </c>
      <c r="E19" s="44">
        <v>-5</v>
      </c>
      <c r="F19" s="44">
        <v>-1</v>
      </c>
      <c r="G19" s="44"/>
      <c r="H19" s="44"/>
      <c r="I19" s="44"/>
      <c r="J19" s="44"/>
      <c r="K19" s="44"/>
      <c r="L19" s="44"/>
      <c r="M19" s="44"/>
      <c r="N19" s="44"/>
      <c r="O19" s="44">
        <f>SUMPRODUCT($C$4:$N$4,C19:N19)</f>
        <v>-93.333333333333357</v>
      </c>
      <c r="P19" s="44" t="s">
        <v>19</v>
      </c>
      <c r="Q19" s="45">
        <v>0</v>
      </c>
    </row>
    <row r="20" spans="2:17" x14ac:dyDescent="0.3">
      <c r="B20" s="28" t="s">
        <v>100</v>
      </c>
      <c r="C20" s="7"/>
      <c r="D20" s="7"/>
      <c r="E20" s="7"/>
      <c r="F20" s="7"/>
      <c r="G20" s="7">
        <v>-1</v>
      </c>
      <c r="H20" s="7">
        <v>1</v>
      </c>
      <c r="I20" s="7">
        <v>-4</v>
      </c>
      <c r="J20" s="7">
        <v>0</v>
      </c>
      <c r="K20" s="7"/>
      <c r="L20" s="7"/>
      <c r="M20" s="7"/>
      <c r="N20" s="7"/>
      <c r="O20" s="7">
        <f>SUMPRODUCT($C$4:$N$4,C20:N20)</f>
        <v>0</v>
      </c>
      <c r="P20" s="7" t="s">
        <v>19</v>
      </c>
      <c r="Q20" s="30">
        <v>0</v>
      </c>
    </row>
    <row r="21" spans="2:17" ht="15.75" thickBot="1" x14ac:dyDescent="0.35">
      <c r="B21" s="29" t="s">
        <v>101</v>
      </c>
      <c r="C21" s="10"/>
      <c r="D21" s="10"/>
      <c r="E21" s="10"/>
      <c r="F21" s="10"/>
      <c r="G21" s="10"/>
      <c r="H21" s="10"/>
      <c r="I21" s="10"/>
      <c r="J21" s="10"/>
      <c r="K21" s="10">
        <v>-4</v>
      </c>
      <c r="L21" s="10">
        <v>-2</v>
      </c>
      <c r="M21" s="10">
        <v>-7</v>
      </c>
      <c r="N21" s="10">
        <v>-3</v>
      </c>
      <c r="O21" s="10">
        <f>SUMPRODUCT($C$4:$N$4,C21:N21)</f>
        <v>-1399.9999999999998</v>
      </c>
      <c r="P21" s="10" t="s">
        <v>19</v>
      </c>
      <c r="Q21" s="31">
        <v>0</v>
      </c>
    </row>
    <row r="22" spans="2:17" ht="15.75" thickBot="1" x14ac:dyDescent="0.35">
      <c r="B22" s="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1"/>
    </row>
    <row r="23" spans="2:17" x14ac:dyDescent="0.3">
      <c r="B23" s="43" t="s">
        <v>167</v>
      </c>
      <c r="C23" s="44">
        <v>8</v>
      </c>
      <c r="D23" s="44">
        <v>6</v>
      </c>
      <c r="E23" s="44">
        <v>11</v>
      </c>
      <c r="F23" s="44">
        <v>7</v>
      </c>
      <c r="G23" s="44"/>
      <c r="H23" s="44"/>
      <c r="I23" s="44"/>
      <c r="J23" s="44"/>
      <c r="K23" s="44"/>
      <c r="L23" s="44"/>
      <c r="M23" s="44"/>
      <c r="N23" s="44"/>
      <c r="O23" s="44">
        <f>SUMPRODUCT($C$4:$N$4,C23:N23)</f>
        <v>933.33333333333303</v>
      </c>
      <c r="P23" s="44" t="s">
        <v>19</v>
      </c>
      <c r="Q23" s="45">
        <f>1E+99*SUM($C$4:$F$4)</f>
        <v>1.3999999999999993E+101</v>
      </c>
    </row>
    <row r="24" spans="2:17" x14ac:dyDescent="0.3">
      <c r="B24" s="28" t="s">
        <v>168</v>
      </c>
      <c r="C24" s="46"/>
      <c r="D24" s="46"/>
      <c r="E24" s="46"/>
      <c r="F24" s="46"/>
      <c r="G24" s="7">
        <v>8</v>
      </c>
      <c r="H24" s="7">
        <v>6</v>
      </c>
      <c r="I24" s="7">
        <v>11</v>
      </c>
      <c r="J24" s="7">
        <v>7</v>
      </c>
      <c r="K24" s="7"/>
      <c r="L24" s="7"/>
      <c r="M24" s="7"/>
      <c r="N24" s="7"/>
      <c r="O24" s="7">
        <f>SUMPRODUCT($C$4:$N$4,C24:N24)</f>
        <v>4900</v>
      </c>
      <c r="P24" s="7" t="s">
        <v>19</v>
      </c>
      <c r="Q24" s="30">
        <f>1E+99*SUM($G$4:$J$4)</f>
        <v>6.9999999999999992E+101</v>
      </c>
    </row>
    <row r="25" spans="2:17" ht="15.75" thickBot="1" x14ac:dyDescent="0.35">
      <c r="B25" s="29" t="s">
        <v>102</v>
      </c>
      <c r="C25" s="10"/>
      <c r="D25" s="10"/>
      <c r="E25" s="10"/>
      <c r="F25" s="10"/>
      <c r="G25" s="10"/>
      <c r="H25" s="10"/>
      <c r="I25" s="10"/>
      <c r="J25" s="10"/>
      <c r="K25" s="10">
        <v>0</v>
      </c>
      <c r="L25" s="10">
        <v>-2</v>
      </c>
      <c r="M25" s="10">
        <v>3</v>
      </c>
      <c r="N25" s="10">
        <v>-1</v>
      </c>
      <c r="O25" s="10">
        <f>SUMPRODUCT($C$4:$N$4,C25:N25)</f>
        <v>-1000</v>
      </c>
      <c r="P25" s="10" t="s">
        <v>19</v>
      </c>
      <c r="Q25" s="31">
        <v>0</v>
      </c>
    </row>
    <row r="26" spans="2:17" ht="15.75" thickBot="1" x14ac:dyDescent="0.35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r="27" spans="2:17" x14ac:dyDescent="0.3">
      <c r="B27" s="43" t="s">
        <v>103</v>
      </c>
      <c r="C27" s="44">
        <v>3</v>
      </c>
      <c r="D27" s="44">
        <v>4</v>
      </c>
      <c r="E27" s="44">
        <v>-4</v>
      </c>
      <c r="F27" s="44">
        <v>-2</v>
      </c>
      <c r="G27" s="44"/>
      <c r="H27" s="44"/>
      <c r="I27" s="44"/>
      <c r="J27" s="44"/>
      <c r="K27" s="44"/>
      <c r="L27" s="44"/>
      <c r="M27" s="44"/>
      <c r="N27" s="44"/>
      <c r="O27" s="44">
        <f>SUMPRODUCT($C$4:$N$4,C27:N27)</f>
        <v>-3.1263880373444408E-13</v>
      </c>
      <c r="P27" s="44" t="s">
        <v>19</v>
      </c>
      <c r="Q27" s="45">
        <v>0</v>
      </c>
    </row>
    <row r="28" spans="2:17" x14ac:dyDescent="0.3">
      <c r="B28" s="28" t="s">
        <v>104</v>
      </c>
      <c r="C28" s="7"/>
      <c r="D28" s="7"/>
      <c r="E28" s="7"/>
      <c r="F28" s="7"/>
      <c r="G28" s="7">
        <v>0</v>
      </c>
      <c r="H28" s="7">
        <v>1</v>
      </c>
      <c r="I28" s="7">
        <v>-7</v>
      </c>
      <c r="J28" s="7">
        <v>-5</v>
      </c>
      <c r="K28" s="7"/>
      <c r="L28" s="7"/>
      <c r="M28" s="7"/>
      <c r="N28" s="7"/>
      <c r="O28" s="7">
        <f>SUMPRODUCT($C$4:$N$4,C28:N28)</f>
        <v>-420</v>
      </c>
      <c r="P28" s="7" t="s">
        <v>19</v>
      </c>
      <c r="Q28" s="30">
        <v>0</v>
      </c>
    </row>
    <row r="29" spans="2:17" ht="15.75" thickBot="1" x14ac:dyDescent="0.35">
      <c r="B29" s="29" t="s">
        <v>105</v>
      </c>
      <c r="C29" s="10"/>
      <c r="D29" s="10"/>
      <c r="E29" s="10"/>
      <c r="F29" s="10"/>
      <c r="G29" s="10"/>
      <c r="H29" s="10"/>
      <c r="I29" s="10"/>
      <c r="J29" s="10"/>
      <c r="K29" s="10">
        <v>1</v>
      </c>
      <c r="L29" s="10">
        <v>2</v>
      </c>
      <c r="M29" s="10">
        <v>-6</v>
      </c>
      <c r="N29" s="10">
        <v>-4</v>
      </c>
      <c r="O29" s="10">
        <f>SUMPRODUCT($C$4:$N$4,C29:N29)</f>
        <v>2.2737367544323206E-13</v>
      </c>
      <c r="P29" s="10" t="s">
        <v>19</v>
      </c>
      <c r="Q29" s="31">
        <v>0</v>
      </c>
    </row>
    <row r="30" spans="2:17" ht="15.75" thickBot="1" x14ac:dyDescent="0.35">
      <c r="B30" s="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1"/>
    </row>
    <row r="31" spans="2:17" x14ac:dyDescent="0.3">
      <c r="B31" s="43" t="s">
        <v>169</v>
      </c>
      <c r="C31" s="47">
        <v>5</v>
      </c>
      <c r="D31" s="47">
        <v>4</v>
      </c>
      <c r="E31" s="47">
        <v>12</v>
      </c>
      <c r="F31" s="47">
        <v>10</v>
      </c>
      <c r="G31" s="47"/>
      <c r="H31" s="47"/>
      <c r="I31" s="47"/>
      <c r="J31" s="47"/>
      <c r="K31" s="47"/>
      <c r="L31" s="47"/>
      <c r="M31" s="47"/>
      <c r="N31" s="47"/>
      <c r="O31" s="44">
        <f>SUMPRODUCT($C$4:$N$4,C31:N31)</f>
        <v>1120</v>
      </c>
      <c r="P31" s="44" t="s">
        <v>19</v>
      </c>
      <c r="Q31" s="45">
        <f>1E+99*SUM($C$4:$F$4)</f>
        <v>1.3999999999999993E+101</v>
      </c>
    </row>
    <row r="32" spans="2:17" x14ac:dyDescent="0.3">
      <c r="B32" s="28" t="s">
        <v>170</v>
      </c>
      <c r="C32" s="4"/>
      <c r="D32" s="4"/>
      <c r="E32" s="4"/>
      <c r="F32" s="4"/>
      <c r="G32" s="4">
        <v>5</v>
      </c>
      <c r="H32" s="4">
        <v>4</v>
      </c>
      <c r="I32" s="4">
        <v>12</v>
      </c>
      <c r="J32" s="4">
        <v>10</v>
      </c>
      <c r="K32" s="4"/>
      <c r="L32" s="4"/>
      <c r="M32" s="4"/>
      <c r="N32" s="4"/>
      <c r="O32" s="7">
        <f>SUMPRODUCT($C$4:$N$4,C32:N32)</f>
        <v>3920</v>
      </c>
      <c r="P32" s="7" t="s">
        <v>19</v>
      </c>
      <c r="Q32" s="30">
        <f>1E+99*SUM($G$4:$J$4)</f>
        <v>6.9999999999999992E+101</v>
      </c>
    </row>
    <row r="33" spans="2:17" ht="15.75" thickBot="1" x14ac:dyDescent="0.35">
      <c r="B33" s="29" t="s">
        <v>171</v>
      </c>
      <c r="C33" s="48"/>
      <c r="D33" s="48"/>
      <c r="E33" s="48"/>
      <c r="F33" s="48"/>
      <c r="G33" s="48"/>
      <c r="H33" s="48"/>
      <c r="I33" s="48"/>
      <c r="J33" s="48"/>
      <c r="K33" s="48">
        <v>5</v>
      </c>
      <c r="L33" s="48">
        <v>4</v>
      </c>
      <c r="M33" s="48">
        <v>12</v>
      </c>
      <c r="N33" s="48">
        <v>10</v>
      </c>
      <c r="O33" s="10">
        <f>SUMPRODUCT($C$4:$N$4,C33:N33)</f>
        <v>3599.9999999999995</v>
      </c>
      <c r="P33" s="10" t="s">
        <v>19</v>
      </c>
      <c r="Q33" s="31">
        <f>1E+99*SUM($K$4:$N$4)</f>
        <v>5.9999999999999999E+101</v>
      </c>
    </row>
    <row r="34" spans="2:17" ht="15.75" thickBot="1" x14ac:dyDescent="0.35"/>
    <row r="35" spans="2:17" x14ac:dyDescent="0.3">
      <c r="B35" s="43" t="s">
        <v>106</v>
      </c>
      <c r="C35" s="44">
        <v>1</v>
      </c>
      <c r="D35" s="44">
        <v>-5</v>
      </c>
      <c r="E35" s="44">
        <v>0</v>
      </c>
      <c r="F35" s="44">
        <v>2</v>
      </c>
      <c r="G35" s="44"/>
      <c r="H35" s="44"/>
      <c r="I35" s="44"/>
      <c r="J35" s="44"/>
      <c r="K35" s="44"/>
      <c r="L35" s="44"/>
      <c r="M35" s="44"/>
      <c r="N35" s="44"/>
      <c r="O35" s="44">
        <f>SUMPRODUCT($C$4:$N$4,C35:N35)</f>
        <v>-46.666666666666288</v>
      </c>
      <c r="P35" s="44" t="s">
        <v>19</v>
      </c>
      <c r="Q35" s="45">
        <v>0</v>
      </c>
    </row>
    <row r="36" spans="2:17" x14ac:dyDescent="0.3">
      <c r="B36" s="28" t="s">
        <v>107</v>
      </c>
      <c r="C36" s="7"/>
      <c r="D36" s="7"/>
      <c r="E36" s="7"/>
      <c r="F36" s="7"/>
      <c r="G36" s="7">
        <v>-1</v>
      </c>
      <c r="H36" s="7">
        <v>-7</v>
      </c>
      <c r="I36" s="7">
        <v>-2</v>
      </c>
      <c r="J36" s="7">
        <v>0</v>
      </c>
      <c r="K36" s="7"/>
      <c r="L36" s="7"/>
      <c r="M36" s="7"/>
      <c r="N36" s="7"/>
      <c r="O36" s="7">
        <f>SUMPRODUCT($C$4:$N$4,C36:N36)</f>
        <v>-4200</v>
      </c>
      <c r="P36" s="7" t="s">
        <v>19</v>
      </c>
      <c r="Q36" s="30">
        <v>0</v>
      </c>
    </row>
    <row r="37" spans="2:17" ht="15.75" thickBot="1" x14ac:dyDescent="0.35">
      <c r="B37" s="29" t="s">
        <v>108</v>
      </c>
      <c r="C37" s="10"/>
      <c r="D37" s="10"/>
      <c r="E37" s="10"/>
      <c r="F37" s="10"/>
      <c r="G37" s="10"/>
      <c r="H37" s="10"/>
      <c r="I37" s="10"/>
      <c r="J37" s="10"/>
      <c r="K37" s="10">
        <v>-2</v>
      </c>
      <c r="L37" s="10">
        <v>-8</v>
      </c>
      <c r="M37" s="10">
        <v>-3</v>
      </c>
      <c r="N37" s="10">
        <v>-1</v>
      </c>
      <c r="O37" s="10">
        <f>SUMPRODUCT($C$4:$N$4,C37:N37)</f>
        <v>-3400</v>
      </c>
      <c r="P37" s="10" t="s">
        <v>19</v>
      </c>
      <c r="Q37" s="31">
        <v>0</v>
      </c>
    </row>
    <row r="38" spans="2:17" ht="15.75" thickBot="1" x14ac:dyDescent="0.35">
      <c r="B38" s="2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1"/>
    </row>
    <row r="39" spans="2:17" x14ac:dyDescent="0.3">
      <c r="B39" s="43" t="s">
        <v>172</v>
      </c>
      <c r="C39" s="47">
        <v>6</v>
      </c>
      <c r="D39" s="47">
        <v>12</v>
      </c>
      <c r="E39" s="47">
        <v>7</v>
      </c>
      <c r="F39" s="47">
        <v>5</v>
      </c>
      <c r="G39" s="47"/>
      <c r="H39" s="47"/>
      <c r="I39" s="47"/>
      <c r="J39" s="47"/>
      <c r="K39" s="47"/>
      <c r="L39" s="47"/>
      <c r="M39" s="47"/>
      <c r="N39" s="47"/>
      <c r="O39" s="44">
        <f>SUMPRODUCT($C$4:$N$4,C39:N39)</f>
        <v>1026.6666666666661</v>
      </c>
      <c r="P39" s="44" t="s">
        <v>19</v>
      </c>
      <c r="Q39" s="45">
        <f>1E+99*SUM($C$4:$F$4)</f>
        <v>1.3999999999999993E+101</v>
      </c>
    </row>
    <row r="40" spans="2:17" x14ac:dyDescent="0.3">
      <c r="B40" s="28" t="s">
        <v>173</v>
      </c>
      <c r="C40" s="4"/>
      <c r="D40" s="4"/>
      <c r="E40" s="4"/>
      <c r="F40" s="4"/>
      <c r="G40" s="4">
        <v>6</v>
      </c>
      <c r="H40" s="4">
        <v>12</v>
      </c>
      <c r="I40" s="4">
        <v>7</v>
      </c>
      <c r="J40" s="4">
        <v>5</v>
      </c>
      <c r="K40" s="4"/>
      <c r="L40" s="4"/>
      <c r="M40" s="4"/>
      <c r="N40" s="4"/>
      <c r="O40" s="7">
        <f>SUMPRODUCT($C$4:$N$4,C40:N40)</f>
        <v>7700</v>
      </c>
      <c r="P40" s="7" t="s">
        <v>19</v>
      </c>
      <c r="Q40" s="30">
        <f>1E+99*SUM($G$4:$J$4)</f>
        <v>6.9999999999999992E+101</v>
      </c>
    </row>
    <row r="41" spans="2:17" ht="15.75" thickBot="1" x14ac:dyDescent="0.35">
      <c r="B41" s="29" t="s">
        <v>174</v>
      </c>
      <c r="C41" s="48"/>
      <c r="D41" s="48"/>
      <c r="E41" s="48"/>
      <c r="F41" s="48"/>
      <c r="G41" s="48"/>
      <c r="H41" s="48"/>
      <c r="I41" s="48"/>
      <c r="J41" s="48"/>
      <c r="K41" s="48">
        <v>6</v>
      </c>
      <c r="L41" s="48">
        <v>12</v>
      </c>
      <c r="M41" s="48">
        <v>7</v>
      </c>
      <c r="N41" s="48">
        <v>5</v>
      </c>
      <c r="O41" s="10">
        <f>SUMPRODUCT($C$4:$N$4,C41:N41)</f>
        <v>5800</v>
      </c>
      <c r="P41" s="10" t="s">
        <v>19</v>
      </c>
      <c r="Q41" s="31">
        <f>1E+99*SUM($K$4:$N$4)</f>
        <v>5.9999999999999999E+101</v>
      </c>
    </row>
    <row r="42" spans="2:17" ht="15.75" thickBot="1" x14ac:dyDescent="0.35"/>
    <row r="43" spans="2:17" x14ac:dyDescent="0.3">
      <c r="B43" s="43" t="s">
        <v>109</v>
      </c>
      <c r="C43" s="44">
        <v>0</v>
      </c>
      <c r="D43" s="44">
        <v>1</v>
      </c>
      <c r="E43" s="44">
        <v>-2</v>
      </c>
      <c r="F43" s="44">
        <v>-4</v>
      </c>
      <c r="G43" s="44"/>
      <c r="H43" s="44"/>
      <c r="I43" s="44"/>
      <c r="J43" s="44"/>
      <c r="K43" s="44"/>
      <c r="L43" s="44"/>
      <c r="M43" s="44"/>
      <c r="N43" s="44"/>
      <c r="O43" s="44">
        <f>SUMPRODUCT($C$4:$N$4,C43:N43)</f>
        <v>-326.66666666666686</v>
      </c>
      <c r="P43" s="44" t="s">
        <v>19</v>
      </c>
      <c r="Q43" s="45">
        <v>0</v>
      </c>
    </row>
    <row r="44" spans="2:17" x14ac:dyDescent="0.3">
      <c r="B44" s="28" t="s">
        <v>110</v>
      </c>
      <c r="C44" s="7"/>
      <c r="D44" s="7"/>
      <c r="E44" s="7"/>
      <c r="F44" s="7"/>
      <c r="G44" s="7">
        <v>-1</v>
      </c>
      <c r="H44" s="7">
        <v>0</v>
      </c>
      <c r="I44" s="7">
        <v>-3</v>
      </c>
      <c r="J44" s="7">
        <v>-5</v>
      </c>
      <c r="K44" s="7"/>
      <c r="L44" s="7"/>
      <c r="M44" s="7"/>
      <c r="N44" s="7"/>
      <c r="O44" s="7">
        <f>SUMPRODUCT($C$4:$N$4,C44:N44)</f>
        <v>-420</v>
      </c>
      <c r="P44" s="7" t="s">
        <v>19</v>
      </c>
      <c r="Q44" s="30">
        <v>0</v>
      </c>
    </row>
    <row r="45" spans="2:17" ht="15.75" thickBot="1" x14ac:dyDescent="0.35">
      <c r="B45" s="29" t="s">
        <v>111</v>
      </c>
      <c r="C45" s="10"/>
      <c r="D45" s="10"/>
      <c r="E45" s="10"/>
      <c r="F45" s="10"/>
      <c r="G45" s="10"/>
      <c r="H45" s="10"/>
      <c r="I45" s="10"/>
      <c r="J45" s="10"/>
      <c r="K45" s="10">
        <v>-2</v>
      </c>
      <c r="L45" s="10">
        <v>-1</v>
      </c>
      <c r="M45" s="10">
        <v>-4</v>
      </c>
      <c r="N45" s="10">
        <v>-6</v>
      </c>
      <c r="O45" s="10">
        <f>SUMPRODUCT($C$4:$N$4,C45:N45)</f>
        <v>-1599.9999999999995</v>
      </c>
      <c r="P45" s="10" t="s">
        <v>19</v>
      </c>
      <c r="Q45" s="31">
        <v>0</v>
      </c>
    </row>
    <row r="46" spans="2:17" ht="15.75" thickBot="1" x14ac:dyDescent="0.35"/>
    <row r="47" spans="2:17" x14ac:dyDescent="0.3">
      <c r="B47" s="43" t="s">
        <v>112</v>
      </c>
      <c r="C47" s="44">
        <v>-3</v>
      </c>
      <c r="D47" s="44">
        <v>-4</v>
      </c>
      <c r="E47" s="44">
        <v>-1</v>
      </c>
      <c r="F47" s="44">
        <v>1</v>
      </c>
      <c r="G47" s="44"/>
      <c r="H47" s="44"/>
      <c r="I47" s="44"/>
      <c r="J47" s="44"/>
      <c r="K47" s="44"/>
      <c r="L47" s="44"/>
      <c r="M47" s="44"/>
      <c r="N47" s="44"/>
      <c r="O47" s="44">
        <f>SUMPRODUCT($C$4:$N$4,C47:N47)</f>
        <v>-93.333333333333044</v>
      </c>
      <c r="P47" s="44" t="s">
        <v>19</v>
      </c>
      <c r="Q47" s="45">
        <v>0</v>
      </c>
    </row>
    <row r="48" spans="2:17" x14ac:dyDescent="0.3">
      <c r="B48" s="28" t="s">
        <v>113</v>
      </c>
      <c r="C48" s="7"/>
      <c r="D48" s="7"/>
      <c r="E48" s="7"/>
      <c r="F48" s="7"/>
      <c r="G48" s="7">
        <v>-1</v>
      </c>
      <c r="H48" s="7">
        <v>-2</v>
      </c>
      <c r="I48" s="7">
        <v>1</v>
      </c>
      <c r="J48" s="7">
        <v>3</v>
      </c>
      <c r="K48" s="7"/>
      <c r="L48" s="7"/>
      <c r="M48" s="7"/>
      <c r="N48" s="7"/>
      <c r="O48" s="7">
        <f>SUMPRODUCT($C$4:$N$4,C48:N48)</f>
        <v>-980</v>
      </c>
      <c r="P48" s="7" t="s">
        <v>19</v>
      </c>
      <c r="Q48" s="30">
        <v>0</v>
      </c>
    </row>
    <row r="49" spans="2:17" ht="15.75" thickBot="1" x14ac:dyDescent="0.35">
      <c r="B49" s="29" t="s">
        <v>114</v>
      </c>
      <c r="C49" s="10"/>
      <c r="D49" s="10"/>
      <c r="E49" s="10"/>
      <c r="F49" s="10"/>
      <c r="G49" s="10"/>
      <c r="H49" s="10"/>
      <c r="I49" s="10"/>
      <c r="J49" s="10"/>
      <c r="K49" s="10">
        <v>-1</v>
      </c>
      <c r="L49" s="10">
        <v>-2</v>
      </c>
      <c r="M49" s="10">
        <v>1</v>
      </c>
      <c r="N49" s="10">
        <v>3</v>
      </c>
      <c r="O49" s="10">
        <f>SUMPRODUCT($C$4:$N$4,C49:N49)</f>
        <v>-200.00000000000023</v>
      </c>
      <c r="P49" s="10" t="s">
        <v>19</v>
      </c>
      <c r="Q49" s="31">
        <v>0</v>
      </c>
    </row>
  </sheetData>
  <mergeCells count="4">
    <mergeCell ref="B8:N8"/>
    <mergeCell ref="C2:K2"/>
    <mergeCell ref="O4:O5"/>
    <mergeCell ref="B2:B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2</vt:lpstr>
      <vt:lpstr>Sensitivity Report 2</vt:lpstr>
      <vt:lpstr>Q2 Solver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 Ghiffary</cp:lastModifiedBy>
  <dcterms:created xsi:type="dcterms:W3CDTF">2022-10-15T18:41:42Z</dcterms:created>
  <dcterms:modified xsi:type="dcterms:W3CDTF">2022-11-06T01:53:28Z</dcterms:modified>
</cp:coreProperties>
</file>