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AquestLlibreDeTreball"/>
  <mc:AlternateContent xmlns:mc="http://schemas.openxmlformats.org/markup-compatibility/2006">
    <mc:Choice Requires="x15">
      <x15ac:absPath xmlns:x15ac="http://schemas.microsoft.com/office/spreadsheetml/2010/11/ac" url="https://gencat-my.sharepoint.com/personal/albert_gomezametller_gencat_cat/Documents/Albert/Billar/"/>
    </mc:Choice>
  </mc:AlternateContent>
  <xr:revisionPtr revIDLastSave="0" documentId="8_{D75E30F4-C54C-4449-A38F-6069ADA4DAD5}" xr6:coauthVersionLast="47" xr6:coauthVersionMax="47" xr10:uidLastSave="{00000000-0000-0000-0000-000000000000}"/>
  <bookViews>
    <workbookView xWindow="35880" yWindow="-120" windowWidth="29040" windowHeight="15720" tabRatio="686" xr2:uid="{A668BB29-C905-4F18-9443-B57726F86E60}"/>
  </bookViews>
  <sheets>
    <sheet name="Partides" sheetId="1" r:id="rId1"/>
  </sheets>
  <definedNames>
    <definedName name="_xlnm._FilterDatabase" localSheetId="0" hidden="1">Partides!$B$1:$S$23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L36" i="1"/>
  <c r="L35" i="1"/>
  <c r="M35" i="1"/>
  <c r="M34" i="1"/>
  <c r="M33" i="1"/>
  <c r="L34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33" i="1"/>
  <c r="M32" i="1"/>
  <c r="L32" i="1"/>
  <c r="L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N8" i="1"/>
  <c r="N9" i="1"/>
  <c r="N10" i="1"/>
  <c r="N12" i="1"/>
  <c r="N11" i="1"/>
  <c r="N13" i="1"/>
  <c r="N2" i="1"/>
  <c r="N3" i="1"/>
  <c r="N4" i="1"/>
  <c r="N5" i="1"/>
  <c r="N6" i="1"/>
  <c r="N7" i="1"/>
  <c r="L2" i="1"/>
  <c r="M2" i="1"/>
  <c r="L4" i="1"/>
  <c r="M4" i="1"/>
  <c r="M5" i="1"/>
  <c r="M6" i="1"/>
  <c r="M7" i="1"/>
  <c r="M8" i="1"/>
  <c r="M9" i="1"/>
  <c r="M10" i="1"/>
  <c r="M3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res_bandes_partides" description="Conexión a la consulta 'tres_bandes_partides' en el libro." type="5" refreshedVersion="0" background="1" saveData="1">
    <dbPr connection="Provider=Microsoft.Mashup.OleDb.1;Data Source=$Workbook$;Location=tres_bandes_partides;Extended Properties=&quot;&quot;" command="SELECT * FROM [tres_bandes_partides]"/>
  </connection>
</connections>
</file>

<file path=xl/sharedStrings.xml><?xml version="1.0" encoding="utf-8"?>
<sst xmlns="http://schemas.openxmlformats.org/spreadsheetml/2006/main" count="270" uniqueCount="100">
  <si>
    <t>Albert Gómez</t>
  </si>
  <si>
    <t>Jose Luis Quesada</t>
  </si>
  <si>
    <t>Joan Carles Taza</t>
  </si>
  <si>
    <t>C. B. Banyoles</t>
  </si>
  <si>
    <t>C. B. Sant Boi</t>
  </si>
  <si>
    <t>C. B. Lliçà</t>
  </si>
  <si>
    <t>Josep Lluis Majua</t>
  </si>
  <si>
    <t>C. B. Canet</t>
  </si>
  <si>
    <t>C. B. Manresa</t>
  </si>
  <si>
    <t>C. B. Granollers</t>
  </si>
  <si>
    <t>Jugador 1</t>
  </si>
  <si>
    <t>Jugador 2</t>
  </si>
  <si>
    <t>Equip</t>
  </si>
  <si>
    <t>Caramboles J1</t>
  </si>
  <si>
    <t>Caramboles J2</t>
  </si>
  <si>
    <t>Entrades</t>
  </si>
  <si>
    <t>S.B. Molins</t>
  </si>
  <si>
    <t>C.B. Cerdanyola</t>
  </si>
  <si>
    <t>Copa</t>
  </si>
  <si>
    <t>Temporada</t>
  </si>
  <si>
    <t>23/24</t>
  </si>
  <si>
    <t>Campionat</t>
  </si>
  <si>
    <t>Punts Guanyats</t>
  </si>
  <si>
    <t>Punts possibles</t>
  </si>
  <si>
    <t>Mitjana J1</t>
  </si>
  <si>
    <t>Mitjana J2</t>
  </si>
  <si>
    <t>Subequip</t>
  </si>
  <si>
    <t>A</t>
  </si>
  <si>
    <t>Antonio Limones</t>
  </si>
  <si>
    <t>Lliga Catalana</t>
  </si>
  <si>
    <t>24/25</t>
  </si>
  <si>
    <t>https://www.youtube.com/live/D6KhF-HZyzg?feature=shared</t>
  </si>
  <si>
    <t>https://www.youtube.com/live/ivcXykUdqqo?feature=shared</t>
  </si>
  <si>
    <t>https://www.youtube.com/live/YoW4Dm8duz8?feature=shared</t>
  </si>
  <si>
    <t>https://www.youtube.com/live/bnT6N8dcIJ0?feature=shared</t>
  </si>
  <si>
    <t>https://www.youtube.com/live/VScMYOuQP5k?feature=shared</t>
  </si>
  <si>
    <t>https://www.youtube.com/live/L98q4k5DM9I?feature=shared</t>
  </si>
  <si>
    <t>C</t>
  </si>
  <si>
    <t>Serafin Martínez</t>
  </si>
  <si>
    <t>C. B. Blanes</t>
  </si>
  <si>
    <t>Max Jiménez</t>
  </si>
  <si>
    <t>C. B. Sant Adrià</t>
  </si>
  <si>
    <t xml:space="preserve">Antonio Montes </t>
  </si>
  <si>
    <t>Albert Gil</t>
  </si>
  <si>
    <t>C.B. Monforte</t>
  </si>
  <si>
    <t>Coral Colon</t>
  </si>
  <si>
    <t>C.B Mataró</t>
  </si>
  <si>
    <t>B</t>
  </si>
  <si>
    <t>Jose Antonio Gavilan</t>
  </si>
  <si>
    <t>Francisco Vílchez</t>
  </si>
  <si>
    <t>Rafael Salazar</t>
  </si>
  <si>
    <t>https://www.youtube.com/live/ZTY9KpBC3R8?feature=shared</t>
  </si>
  <si>
    <t>Felicià Marin</t>
  </si>
  <si>
    <t>C. B. Premià</t>
  </si>
  <si>
    <t>Francisco Rodríguez</t>
  </si>
  <si>
    <t>Jordi Oliver</t>
  </si>
  <si>
    <t>https://www.youtube.com/live/tRvCPk6mEZg?si=omgoFq5X3Wd71nJx</t>
  </si>
  <si>
    <t>Yuri Trullás</t>
  </si>
  <si>
    <t>https://www.youtube.com/live/9D4OWkKk0Dc?si=EURe-pf7MaIv8fVD</t>
  </si>
  <si>
    <t>https://www.youtube.com/live/NdnEZWb6DJg?si=MdVQeoQnZZIyaCQS</t>
  </si>
  <si>
    <t>https://www.youtube.com/live/ry4tyy5iRkU?si=6VdSuYRslfTggJqs</t>
  </si>
  <si>
    <t>https://www.youtube.com/live/wrDjyfAaPXw?si=ZK6bucj_DRJliduT</t>
  </si>
  <si>
    <t>Albert Garcia</t>
  </si>
  <si>
    <t>Pablo Cuevas</t>
  </si>
  <si>
    <t>Eva Hermida</t>
  </si>
  <si>
    <t>Sants</t>
  </si>
  <si>
    <t>Mataró</t>
  </si>
  <si>
    <t>Sant Adrià</t>
  </si>
  <si>
    <t>Open</t>
  </si>
  <si>
    <t>Salvador Bort</t>
  </si>
  <si>
    <t>Carmelo Garcia</t>
  </si>
  <si>
    <t>C.B. Sants</t>
  </si>
  <si>
    <t>https://www.youtube.com/live/AuROc4gc5p4?feature=shared</t>
  </si>
  <si>
    <t>Hector Suarez</t>
  </si>
  <si>
    <t>https://www.youtube.com/live/lpHDnq9t9Eg?feature=shared</t>
  </si>
  <si>
    <t>Cipriano Becerra</t>
  </si>
  <si>
    <t>Antonio Saez</t>
  </si>
  <si>
    <t>Unió Coral</t>
  </si>
  <si>
    <t>https://www.youtube.com/live/mAKtRfIhXAo?feature=shared</t>
  </si>
  <si>
    <t>Granollers</t>
  </si>
  <si>
    <t>Banyoles</t>
  </si>
  <si>
    <t>Lliçà</t>
  </si>
  <si>
    <t>Blanes</t>
  </si>
  <si>
    <t>Premià</t>
  </si>
  <si>
    <t>Sant Boi</t>
  </si>
  <si>
    <t>Monforte</t>
  </si>
  <si>
    <t>Joan Ralita</t>
  </si>
  <si>
    <t>Dani Fernández</t>
  </si>
  <si>
    <t>https://www.youtube.com/live/d_I3gO4lAuM?feature=shared</t>
  </si>
  <si>
    <t>Pere Ribas</t>
  </si>
  <si>
    <t>Ricardo García</t>
  </si>
  <si>
    <t xml:space="preserve">Fernando Corpas </t>
  </si>
  <si>
    <t>Manel Fontes</t>
  </si>
  <si>
    <t>Posició a l'equip</t>
  </si>
  <si>
    <t>https://www.youtube.com/live/N5MqGx5CL_k?feature=shared</t>
  </si>
  <si>
    <t>https://www.youtube.com/live/KZ5noDibZxA?feature=shared</t>
  </si>
  <si>
    <t>Alejandro López</t>
  </si>
  <si>
    <t>25/26</t>
  </si>
  <si>
    <t>D</t>
  </si>
  <si>
    <t>Jose Jiménez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</si>
</sst>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6"/>
      <name val="Yu Gothic"/>
      <family val="2"/>
      <charset val="128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1"/>
    <xf numFmtId="14" fontId="1" fillId="0" borderId="0" xfId="0" applyNumberFormat="1" applyFont="1" applyAlignment="1">
      <alignment horizontal="center"/>
    </xf>
    <xf numFmtId="164" fontId="4" fillId="0" borderId="0" xfId="1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live/9D4OWkKk0Dc?si=EURe-pf7MaIv8fV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live/tRvCPk6mEZg?si=omgoFq5X3Wd71nJx" TargetMode="External"/><Relationship Id="rId1" Type="http://schemas.openxmlformats.org/officeDocument/2006/relationships/hyperlink" Target="https://www.youtube.com/live/ZTY9KpBC3R8?feature=shared" TargetMode="External"/><Relationship Id="rId6" Type="http://schemas.openxmlformats.org/officeDocument/2006/relationships/hyperlink" Target="https://www.youtube.com/live/d_I3gO4lAuM?feature=shared" TargetMode="External"/><Relationship Id="rId5" Type="http://schemas.openxmlformats.org/officeDocument/2006/relationships/hyperlink" Target="https://www.youtube.com/live/mAKtRfIhXAo?feature=shared" TargetMode="External"/><Relationship Id="rId4" Type="http://schemas.openxmlformats.org/officeDocument/2006/relationships/hyperlink" Target="https://www.youtube.com/live/AuROc4gc5p4?feature=sha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8808-7A7F-4258-A3ED-60E372591BF7}">
  <sheetPr codeName="Full1"/>
  <dimension ref="A1:S36"/>
  <sheetViews>
    <sheetView tabSelected="1" topLeftCell="A15" zoomScale="55" zoomScaleNormal="55" workbookViewId="0">
      <selection activeCell="A37" sqref="A37:XFD79"/>
    </sheetView>
  </sheetViews>
  <sheetFormatPr baseColWidth="10" defaultColWidth="8.765625" defaultRowHeight="14.15" x14ac:dyDescent="0.35"/>
  <cols>
    <col min="1" max="1" width="8.765625" style="1"/>
    <col min="2" max="3" width="17.3828125" style="4" customWidth="1"/>
    <col min="4" max="4" width="16.3046875" style="4" customWidth="1"/>
    <col min="5" max="5" width="23.3828125" style="4" customWidth="1"/>
    <col min="6" max="6" width="16.15234375" style="4" customWidth="1"/>
    <col min="7" max="7" width="10.921875" style="4" customWidth="1"/>
    <col min="8" max="8" width="16.3828125" style="4" bestFit="1" customWidth="1"/>
    <col min="9" max="9" width="22.07421875" style="4" bestFit="1" customWidth="1"/>
    <col min="10" max="10" width="12.61328125" style="4" bestFit="1" customWidth="1"/>
    <col min="11" max="11" width="7.921875" style="4" bestFit="1" customWidth="1"/>
    <col min="12" max="13" width="10.61328125" style="4" bestFit="1" customWidth="1"/>
    <col min="14" max="14" width="13.61328125" style="4" bestFit="1" customWidth="1"/>
    <col min="15" max="15" width="16.69140625" style="4" bestFit="1" customWidth="1"/>
    <col min="16" max="16" width="16" style="4" bestFit="1" customWidth="1"/>
    <col min="17" max="17" width="16" style="4" customWidth="1"/>
    <col min="18" max="18" width="9.921875" style="1" bestFit="1" customWidth="1"/>
    <col min="19" max="19" width="58.61328125" style="1" bestFit="1" customWidth="1"/>
    <col min="20" max="16384" width="8.765625" style="1"/>
  </cols>
  <sheetData>
    <row r="1" spans="1:19" x14ac:dyDescent="0.35">
      <c r="D1" s="3" t="s">
        <v>10</v>
      </c>
      <c r="E1" s="3" t="s">
        <v>11</v>
      </c>
      <c r="F1" s="3" t="s">
        <v>12</v>
      </c>
      <c r="G1" s="3" t="s">
        <v>26</v>
      </c>
      <c r="H1" s="3" t="s">
        <v>93</v>
      </c>
      <c r="I1" s="3" t="s">
        <v>13</v>
      </c>
      <c r="J1" s="3" t="s">
        <v>14</v>
      </c>
      <c r="K1" s="3" t="s">
        <v>15</v>
      </c>
      <c r="L1" s="3" t="s">
        <v>24</v>
      </c>
      <c r="M1" s="3" t="s">
        <v>25</v>
      </c>
      <c r="N1" s="3" t="s">
        <v>22</v>
      </c>
      <c r="O1" s="3" t="s">
        <v>23</v>
      </c>
      <c r="P1" s="3" t="s">
        <v>21</v>
      </c>
      <c r="Q1" s="3"/>
      <c r="R1" s="2" t="s">
        <v>19</v>
      </c>
    </row>
    <row r="2" spans="1:19" x14ac:dyDescent="0.35">
      <c r="A2" s="1">
        <v>1</v>
      </c>
      <c r="B2" s="7">
        <v>45394</v>
      </c>
      <c r="C2" s="7" t="s">
        <v>65</v>
      </c>
      <c r="D2" s="4" t="s">
        <v>0</v>
      </c>
      <c r="E2" s="4" t="s">
        <v>62</v>
      </c>
      <c r="F2" s="4" t="s">
        <v>3</v>
      </c>
      <c r="I2" s="4">
        <v>30</v>
      </c>
      <c r="J2" s="4">
        <v>12</v>
      </c>
      <c r="K2" s="4">
        <v>41</v>
      </c>
      <c r="L2" s="5">
        <f>+I2/$K2</f>
        <v>0.73170731707317072</v>
      </c>
      <c r="M2" s="5">
        <f>+J2/$K2</f>
        <v>0.29268292682926828</v>
      </c>
      <c r="N2" s="4">
        <f>+IF(I2&gt;J2,2,0)</f>
        <v>2</v>
      </c>
      <c r="O2" s="4">
        <v>2</v>
      </c>
      <c r="P2" s="4" t="s">
        <v>68</v>
      </c>
      <c r="Q2" s="4" t="s">
        <v>65</v>
      </c>
      <c r="R2" s="4" t="s">
        <v>20</v>
      </c>
      <c r="S2" s="1" t="s">
        <v>32</v>
      </c>
    </row>
    <row r="3" spans="1:19" x14ac:dyDescent="0.35">
      <c r="A3" s="1">
        <f>+A2+1</f>
        <v>2</v>
      </c>
      <c r="B3" s="7">
        <v>45394</v>
      </c>
      <c r="C3" s="7" t="s">
        <v>65</v>
      </c>
      <c r="D3" s="4" t="s">
        <v>0</v>
      </c>
      <c r="E3" s="4" t="s">
        <v>1</v>
      </c>
      <c r="F3" s="4" t="s">
        <v>4</v>
      </c>
      <c r="I3" s="4">
        <v>26</v>
      </c>
      <c r="J3" s="4">
        <v>30</v>
      </c>
      <c r="K3" s="4">
        <v>40</v>
      </c>
      <c r="L3" s="5">
        <f>+I3/$K3</f>
        <v>0.65</v>
      </c>
      <c r="M3" s="5">
        <f>+J3/$K3</f>
        <v>0.75</v>
      </c>
      <c r="N3" s="4">
        <f>+IF(I3&gt;J3,2,0)</f>
        <v>0</v>
      </c>
      <c r="O3" s="4">
        <v>2</v>
      </c>
      <c r="P3" s="4" t="s">
        <v>68</v>
      </c>
      <c r="Q3" s="4" t="s">
        <v>65</v>
      </c>
      <c r="R3" s="4" t="s">
        <v>20</v>
      </c>
      <c r="S3" s="1" t="s">
        <v>31</v>
      </c>
    </row>
    <row r="4" spans="1:19" x14ac:dyDescent="0.35">
      <c r="A4" s="1">
        <f t="shared" ref="A4:A34" si="0">+A3+1</f>
        <v>3</v>
      </c>
      <c r="B4" s="7">
        <v>45451</v>
      </c>
      <c r="C4" s="7" t="s">
        <v>79</v>
      </c>
      <c r="D4" s="4" t="s">
        <v>0</v>
      </c>
      <c r="E4" s="4" t="s">
        <v>63</v>
      </c>
      <c r="F4" s="4" t="s">
        <v>9</v>
      </c>
      <c r="H4" s="4">
        <v>1</v>
      </c>
      <c r="I4" s="4">
        <v>30</v>
      </c>
      <c r="J4" s="4">
        <v>23</v>
      </c>
      <c r="K4" s="4">
        <v>37</v>
      </c>
      <c r="L4" s="5">
        <f t="shared" ref="L4:L31" si="1">+I4/$K4</f>
        <v>0.81081081081081086</v>
      </c>
      <c r="M4" s="5">
        <f t="shared" ref="M4:M31" si="2">+J4/$K4</f>
        <v>0.6216216216216216</v>
      </c>
      <c r="N4" s="4">
        <f>+IF(I4&gt;J4,3,0)</f>
        <v>3</v>
      </c>
      <c r="O4" s="4">
        <v>3</v>
      </c>
      <c r="P4" s="4" t="s">
        <v>18</v>
      </c>
      <c r="R4" s="4" t="s">
        <v>20</v>
      </c>
    </row>
    <row r="5" spans="1:19" x14ac:dyDescent="0.35">
      <c r="A5" s="1">
        <f t="shared" si="0"/>
        <v>4</v>
      </c>
      <c r="B5" s="7">
        <v>45451</v>
      </c>
      <c r="C5" s="7" t="s">
        <v>79</v>
      </c>
      <c r="D5" s="4" t="s">
        <v>0</v>
      </c>
      <c r="E5" s="4" t="s">
        <v>2</v>
      </c>
      <c r="F5" s="4" t="s">
        <v>5</v>
      </c>
      <c r="G5" s="4" t="s">
        <v>27</v>
      </c>
      <c r="H5" s="4">
        <v>1</v>
      </c>
      <c r="I5" s="4">
        <v>17</v>
      </c>
      <c r="J5" s="4">
        <v>30</v>
      </c>
      <c r="K5" s="4">
        <v>50</v>
      </c>
      <c r="L5" s="5">
        <f t="shared" si="1"/>
        <v>0.34</v>
      </c>
      <c r="M5" s="5">
        <f t="shared" si="2"/>
        <v>0.6</v>
      </c>
      <c r="N5" s="4">
        <f t="shared" ref="N5:N12" si="3">+IF(I5&gt;J5,2,0)</f>
        <v>0</v>
      </c>
      <c r="O5" s="4">
        <v>3</v>
      </c>
      <c r="P5" s="4" t="s">
        <v>18</v>
      </c>
      <c r="R5" s="4" t="s">
        <v>20</v>
      </c>
    </row>
    <row r="6" spans="1:19" x14ac:dyDescent="0.35">
      <c r="A6" s="1">
        <f t="shared" si="0"/>
        <v>5</v>
      </c>
      <c r="B6" s="7">
        <v>45458</v>
      </c>
      <c r="C6" s="7" t="s">
        <v>80</v>
      </c>
      <c r="D6" s="4" t="s">
        <v>0</v>
      </c>
      <c r="E6" s="4" t="s">
        <v>2</v>
      </c>
      <c r="F6" s="4" t="s">
        <v>5</v>
      </c>
      <c r="G6" s="4" t="s">
        <v>27</v>
      </c>
      <c r="H6" s="4">
        <v>1</v>
      </c>
      <c r="I6" s="4">
        <v>9</v>
      </c>
      <c r="J6" s="4">
        <v>30</v>
      </c>
      <c r="K6" s="4">
        <v>34</v>
      </c>
      <c r="L6" s="5">
        <f t="shared" si="1"/>
        <v>0.26470588235294118</v>
      </c>
      <c r="M6" s="5">
        <f t="shared" si="2"/>
        <v>0.88235294117647056</v>
      </c>
      <c r="N6" s="4">
        <f t="shared" si="3"/>
        <v>0</v>
      </c>
      <c r="O6" s="4">
        <v>3</v>
      </c>
      <c r="P6" s="4" t="s">
        <v>18</v>
      </c>
      <c r="R6" s="4" t="s">
        <v>20</v>
      </c>
      <c r="S6" s="1" t="s">
        <v>34</v>
      </c>
    </row>
    <row r="7" spans="1:19" x14ac:dyDescent="0.35">
      <c r="A7" s="1">
        <f t="shared" si="0"/>
        <v>6</v>
      </c>
      <c r="B7" s="7">
        <v>45458</v>
      </c>
      <c r="C7" s="7" t="s">
        <v>80</v>
      </c>
      <c r="D7" s="4" t="s">
        <v>0</v>
      </c>
      <c r="E7" s="4" t="s">
        <v>6</v>
      </c>
      <c r="F7" s="4" t="s">
        <v>7</v>
      </c>
      <c r="G7" s="4" t="s">
        <v>27</v>
      </c>
      <c r="H7" s="4">
        <v>1</v>
      </c>
      <c r="I7" s="4">
        <v>15</v>
      </c>
      <c r="J7" s="4">
        <v>30</v>
      </c>
      <c r="K7" s="4">
        <v>43</v>
      </c>
      <c r="L7" s="5">
        <f t="shared" si="1"/>
        <v>0.34883720930232559</v>
      </c>
      <c r="M7" s="5">
        <f t="shared" si="2"/>
        <v>0.69767441860465118</v>
      </c>
      <c r="N7" s="4">
        <f t="shared" si="3"/>
        <v>0</v>
      </c>
      <c r="O7" s="4">
        <v>3</v>
      </c>
      <c r="P7" s="4" t="s">
        <v>18</v>
      </c>
      <c r="R7" s="4" t="s">
        <v>20</v>
      </c>
      <c r="S7" s="1" t="s">
        <v>33</v>
      </c>
    </row>
    <row r="8" spans="1:19" x14ac:dyDescent="0.35">
      <c r="A8" s="1">
        <f t="shared" si="0"/>
        <v>7</v>
      </c>
      <c r="B8" s="7">
        <v>45486</v>
      </c>
      <c r="C8" s="7" t="s">
        <v>66</v>
      </c>
      <c r="D8" s="4" t="s">
        <v>0</v>
      </c>
      <c r="E8" s="4" t="s">
        <v>64</v>
      </c>
      <c r="F8" s="4" t="s">
        <v>8</v>
      </c>
      <c r="I8" s="4">
        <v>29</v>
      </c>
      <c r="J8" s="4">
        <v>14</v>
      </c>
      <c r="K8" s="4">
        <v>50</v>
      </c>
      <c r="L8" s="5">
        <f t="shared" si="1"/>
        <v>0.57999999999999996</v>
      </c>
      <c r="M8" s="5">
        <f t="shared" si="2"/>
        <v>0.28000000000000003</v>
      </c>
      <c r="N8" s="4">
        <f t="shared" si="3"/>
        <v>2</v>
      </c>
      <c r="O8" s="4">
        <v>2</v>
      </c>
      <c r="P8" s="4" t="s">
        <v>68</v>
      </c>
      <c r="Q8" s="4" t="s">
        <v>66</v>
      </c>
      <c r="R8" s="4" t="s">
        <v>20</v>
      </c>
    </row>
    <row r="9" spans="1:19" x14ac:dyDescent="0.35">
      <c r="A9" s="1">
        <f t="shared" si="0"/>
        <v>8</v>
      </c>
      <c r="B9" s="7">
        <v>45486</v>
      </c>
      <c r="C9" s="7" t="s">
        <v>66</v>
      </c>
      <c r="D9" s="4" t="s">
        <v>0</v>
      </c>
      <c r="E9" s="4" t="s">
        <v>64</v>
      </c>
      <c r="F9" s="4" t="s">
        <v>8</v>
      </c>
      <c r="I9" s="4">
        <v>25</v>
      </c>
      <c r="J9" s="4">
        <v>12</v>
      </c>
      <c r="K9" s="4">
        <v>50</v>
      </c>
      <c r="L9" s="5">
        <f t="shared" si="1"/>
        <v>0.5</v>
      </c>
      <c r="M9" s="5">
        <f t="shared" si="2"/>
        <v>0.24</v>
      </c>
      <c r="N9" s="4">
        <f t="shared" si="3"/>
        <v>2</v>
      </c>
      <c r="O9" s="4">
        <v>2</v>
      </c>
      <c r="P9" s="4" t="s">
        <v>68</v>
      </c>
      <c r="Q9" s="4" t="s">
        <v>66</v>
      </c>
      <c r="R9" s="4" t="s">
        <v>20</v>
      </c>
    </row>
    <row r="10" spans="1:19" x14ac:dyDescent="0.35">
      <c r="A10" s="1">
        <f t="shared" si="0"/>
        <v>9</v>
      </c>
      <c r="B10" s="7">
        <v>45493</v>
      </c>
      <c r="C10" s="7" t="s">
        <v>66</v>
      </c>
      <c r="D10" s="4" t="s">
        <v>0</v>
      </c>
      <c r="E10" s="4" t="s">
        <v>6</v>
      </c>
      <c r="F10" s="4" t="s">
        <v>17</v>
      </c>
      <c r="I10" s="4">
        <v>18</v>
      </c>
      <c r="J10" s="4">
        <v>30</v>
      </c>
      <c r="K10" s="4">
        <v>44</v>
      </c>
      <c r="L10" s="5">
        <f t="shared" si="1"/>
        <v>0.40909090909090912</v>
      </c>
      <c r="M10" s="5">
        <f t="shared" si="2"/>
        <v>0.68181818181818177</v>
      </c>
      <c r="N10" s="4">
        <f t="shared" si="3"/>
        <v>0</v>
      </c>
      <c r="O10" s="4">
        <v>2</v>
      </c>
      <c r="P10" s="4" t="s">
        <v>68</v>
      </c>
      <c r="Q10" s="4" t="s">
        <v>66</v>
      </c>
      <c r="R10" s="4" t="s">
        <v>20</v>
      </c>
      <c r="S10" s="1" t="s">
        <v>36</v>
      </c>
    </row>
    <row r="11" spans="1:19" x14ac:dyDescent="0.35">
      <c r="A11" s="1">
        <f t="shared" si="0"/>
        <v>10</v>
      </c>
      <c r="B11" s="7">
        <v>45493</v>
      </c>
      <c r="C11" s="7" t="s">
        <v>66</v>
      </c>
      <c r="D11" s="4" t="s">
        <v>0</v>
      </c>
      <c r="E11" s="4" t="s">
        <v>91</v>
      </c>
      <c r="F11" s="4" t="s">
        <v>16</v>
      </c>
      <c r="I11" s="4">
        <v>25</v>
      </c>
      <c r="J11" s="4">
        <v>30</v>
      </c>
      <c r="K11" s="4">
        <v>47</v>
      </c>
      <c r="L11" s="5">
        <f t="shared" si="1"/>
        <v>0.53191489361702127</v>
      </c>
      <c r="M11" s="5">
        <f t="shared" si="2"/>
        <v>0.63829787234042556</v>
      </c>
      <c r="N11" s="4">
        <f t="shared" si="3"/>
        <v>0</v>
      </c>
      <c r="O11" s="4">
        <v>2</v>
      </c>
      <c r="P11" s="4" t="s">
        <v>68</v>
      </c>
      <c r="Q11" s="4" t="s">
        <v>66</v>
      </c>
      <c r="R11" s="4" t="s">
        <v>20</v>
      </c>
      <c r="S11" s="1" t="s">
        <v>35</v>
      </c>
    </row>
    <row r="12" spans="1:19" x14ac:dyDescent="0.35">
      <c r="A12" s="1">
        <f t="shared" si="0"/>
        <v>11</v>
      </c>
      <c r="B12" s="7">
        <v>45570</v>
      </c>
      <c r="C12" s="7" t="s">
        <v>81</v>
      </c>
      <c r="D12" s="4" t="s">
        <v>0</v>
      </c>
      <c r="E12" s="4" t="s">
        <v>28</v>
      </c>
      <c r="F12" s="4" t="s">
        <v>5</v>
      </c>
      <c r="G12" s="4" t="s">
        <v>27</v>
      </c>
      <c r="H12" s="4">
        <v>3</v>
      </c>
      <c r="I12" s="4">
        <v>16</v>
      </c>
      <c r="J12" s="4">
        <v>23</v>
      </c>
      <c r="K12" s="4">
        <v>50</v>
      </c>
      <c r="L12" s="5">
        <f t="shared" si="1"/>
        <v>0.32</v>
      </c>
      <c r="M12" s="5">
        <f t="shared" si="2"/>
        <v>0.46</v>
      </c>
      <c r="N12" s="4">
        <f t="shared" si="3"/>
        <v>0</v>
      </c>
      <c r="O12" s="4">
        <v>2</v>
      </c>
      <c r="P12" s="4" t="s">
        <v>29</v>
      </c>
      <c r="R12" s="4" t="s">
        <v>30</v>
      </c>
    </row>
    <row r="13" spans="1:19" x14ac:dyDescent="0.35">
      <c r="A13" s="1">
        <f t="shared" si="0"/>
        <v>12</v>
      </c>
      <c r="B13" s="7">
        <v>45605</v>
      </c>
      <c r="C13" s="7" t="s">
        <v>80</v>
      </c>
      <c r="D13" s="4" t="s">
        <v>0</v>
      </c>
      <c r="E13" s="4" t="s">
        <v>92</v>
      </c>
      <c r="F13" s="4" t="s">
        <v>4</v>
      </c>
      <c r="G13" s="4" t="s">
        <v>37</v>
      </c>
      <c r="H13" s="4">
        <v>2</v>
      </c>
      <c r="I13" s="4">
        <v>13</v>
      </c>
      <c r="J13" s="4">
        <v>17</v>
      </c>
      <c r="K13" s="4">
        <v>50</v>
      </c>
      <c r="L13" s="5">
        <f t="shared" si="1"/>
        <v>0.26</v>
      </c>
      <c r="M13" s="5">
        <f t="shared" si="2"/>
        <v>0.34</v>
      </c>
      <c r="N13" s="4">
        <f>+IF(I13&gt;J13,2,0)</f>
        <v>0</v>
      </c>
      <c r="O13" s="4">
        <v>2</v>
      </c>
      <c r="P13" s="4" t="s">
        <v>29</v>
      </c>
      <c r="R13" s="4" t="s">
        <v>30</v>
      </c>
    </row>
    <row r="14" spans="1:19" x14ac:dyDescent="0.35">
      <c r="A14" s="1">
        <f t="shared" si="0"/>
        <v>13</v>
      </c>
      <c r="B14" s="7">
        <v>45619</v>
      </c>
      <c r="C14" s="7" t="s">
        <v>67</v>
      </c>
      <c r="D14" s="4" t="s">
        <v>0</v>
      </c>
      <c r="E14" s="4" t="s">
        <v>40</v>
      </c>
      <c r="F14" s="4" t="s">
        <v>41</v>
      </c>
      <c r="I14" s="4">
        <v>28</v>
      </c>
      <c r="J14" s="4">
        <v>16</v>
      </c>
      <c r="K14" s="4">
        <v>50</v>
      </c>
      <c r="L14" s="5">
        <f t="shared" si="1"/>
        <v>0.56000000000000005</v>
      </c>
      <c r="M14" s="5">
        <f t="shared" si="2"/>
        <v>0.32</v>
      </c>
      <c r="N14" s="4">
        <v>2</v>
      </c>
      <c r="O14" s="4">
        <v>2</v>
      </c>
      <c r="P14" s="4" t="s">
        <v>29</v>
      </c>
      <c r="R14" s="4" t="s">
        <v>30</v>
      </c>
    </row>
    <row r="15" spans="1:19" x14ac:dyDescent="0.35">
      <c r="A15" s="1">
        <f t="shared" si="0"/>
        <v>14</v>
      </c>
      <c r="B15" s="7">
        <v>45619</v>
      </c>
      <c r="C15" s="7" t="s">
        <v>67</v>
      </c>
      <c r="D15" s="4" t="s">
        <v>0</v>
      </c>
      <c r="E15" s="4" t="s">
        <v>42</v>
      </c>
      <c r="F15" s="4" t="s">
        <v>41</v>
      </c>
      <c r="I15" s="4">
        <v>17</v>
      </c>
      <c r="J15" s="4">
        <v>30</v>
      </c>
      <c r="K15" s="4">
        <v>47</v>
      </c>
      <c r="L15" s="5">
        <f t="shared" si="1"/>
        <v>0.36170212765957449</v>
      </c>
      <c r="M15" s="5">
        <f t="shared" si="2"/>
        <v>0.63829787234042556</v>
      </c>
      <c r="N15" s="4">
        <v>2</v>
      </c>
      <c r="O15" s="4">
        <v>2</v>
      </c>
      <c r="P15" s="4" t="s">
        <v>68</v>
      </c>
      <c r="Q15" s="4" t="s">
        <v>67</v>
      </c>
      <c r="R15" s="4" t="s">
        <v>30</v>
      </c>
      <c r="S15" s="1" t="s">
        <v>60</v>
      </c>
    </row>
    <row r="16" spans="1:19" x14ac:dyDescent="0.35">
      <c r="A16" s="1">
        <f t="shared" si="0"/>
        <v>15</v>
      </c>
      <c r="B16" s="7">
        <v>45619</v>
      </c>
      <c r="C16" s="7" t="s">
        <v>82</v>
      </c>
      <c r="D16" s="4" t="s">
        <v>0</v>
      </c>
      <c r="E16" s="4" t="s">
        <v>38</v>
      </c>
      <c r="F16" s="4" t="s">
        <v>39</v>
      </c>
      <c r="H16" s="4">
        <v>2</v>
      </c>
      <c r="I16" s="4">
        <v>26</v>
      </c>
      <c r="J16" s="4">
        <v>25</v>
      </c>
      <c r="K16" s="4">
        <v>50</v>
      </c>
      <c r="L16" s="5">
        <f t="shared" si="1"/>
        <v>0.52</v>
      </c>
      <c r="M16" s="5">
        <f t="shared" si="2"/>
        <v>0.5</v>
      </c>
      <c r="N16" s="4">
        <v>0</v>
      </c>
      <c r="O16" s="4">
        <v>2</v>
      </c>
      <c r="P16" s="4" t="s">
        <v>68</v>
      </c>
      <c r="Q16" s="4" t="s">
        <v>67</v>
      </c>
      <c r="R16" s="4" t="s">
        <v>30</v>
      </c>
      <c r="S16" s="1" t="s">
        <v>59</v>
      </c>
    </row>
    <row r="17" spans="1:19" x14ac:dyDescent="0.35">
      <c r="A17" s="1">
        <f t="shared" si="0"/>
        <v>16</v>
      </c>
      <c r="B17" s="7">
        <v>45640</v>
      </c>
      <c r="C17" s="7" t="s">
        <v>80</v>
      </c>
      <c r="D17" s="4" t="s">
        <v>0</v>
      </c>
      <c r="E17" s="4" t="s">
        <v>43</v>
      </c>
      <c r="F17" s="4" t="s">
        <v>44</v>
      </c>
      <c r="G17" s="4" t="s">
        <v>37</v>
      </c>
      <c r="H17" s="4">
        <v>3</v>
      </c>
      <c r="I17" s="4">
        <v>16</v>
      </c>
      <c r="J17" s="4">
        <v>30</v>
      </c>
      <c r="K17" s="4">
        <v>41</v>
      </c>
      <c r="L17" s="5">
        <f t="shared" si="1"/>
        <v>0.3902439024390244</v>
      </c>
      <c r="M17" s="5">
        <f t="shared" si="2"/>
        <v>0.73170731707317072</v>
      </c>
      <c r="N17" s="4">
        <v>0</v>
      </c>
      <c r="O17" s="4">
        <v>2</v>
      </c>
      <c r="P17" s="4" t="s">
        <v>29</v>
      </c>
      <c r="R17" s="4" t="s">
        <v>30</v>
      </c>
    </row>
    <row r="18" spans="1:19" x14ac:dyDescent="0.35">
      <c r="A18" s="1">
        <f t="shared" si="0"/>
        <v>17</v>
      </c>
      <c r="B18" s="7">
        <v>45647</v>
      </c>
      <c r="C18" s="7" t="s">
        <v>80</v>
      </c>
      <c r="D18" s="4" t="s">
        <v>0</v>
      </c>
      <c r="E18" s="4" t="s">
        <v>49</v>
      </c>
      <c r="F18" s="4" t="s">
        <v>45</v>
      </c>
      <c r="G18" s="4" t="s">
        <v>27</v>
      </c>
      <c r="H18" s="4">
        <v>1</v>
      </c>
      <c r="I18" s="4">
        <v>20</v>
      </c>
      <c r="J18" s="4">
        <v>24</v>
      </c>
      <c r="K18" s="4">
        <v>50</v>
      </c>
      <c r="L18" s="5">
        <f t="shared" si="1"/>
        <v>0.4</v>
      </c>
      <c r="M18" s="5">
        <f t="shared" si="2"/>
        <v>0.48</v>
      </c>
      <c r="N18" s="4">
        <v>0</v>
      </c>
      <c r="O18" s="4">
        <v>2</v>
      </c>
      <c r="P18" s="4" t="s">
        <v>29</v>
      </c>
      <c r="R18" s="4" t="s">
        <v>30</v>
      </c>
      <c r="S18" s="1" t="s">
        <v>61</v>
      </c>
    </row>
    <row r="19" spans="1:19" x14ac:dyDescent="0.35">
      <c r="A19" s="1">
        <f t="shared" si="0"/>
        <v>18</v>
      </c>
      <c r="B19" s="7">
        <v>45668</v>
      </c>
      <c r="C19" s="7" t="s">
        <v>66</v>
      </c>
      <c r="D19" s="4" t="s">
        <v>0</v>
      </c>
      <c r="E19" s="4" t="s">
        <v>50</v>
      </c>
      <c r="F19" s="4" t="s">
        <v>46</v>
      </c>
      <c r="G19" s="4" t="s">
        <v>47</v>
      </c>
      <c r="H19" s="4">
        <v>2</v>
      </c>
      <c r="I19" s="4">
        <v>30</v>
      </c>
      <c r="J19" s="4">
        <v>24</v>
      </c>
      <c r="K19" s="4">
        <v>48</v>
      </c>
      <c r="L19" s="5">
        <f t="shared" si="1"/>
        <v>0.625</v>
      </c>
      <c r="M19" s="5">
        <f t="shared" si="2"/>
        <v>0.5</v>
      </c>
      <c r="N19" s="4">
        <v>2</v>
      </c>
      <c r="O19" s="4">
        <v>2</v>
      </c>
      <c r="P19" s="4" t="s">
        <v>29</v>
      </c>
      <c r="R19" s="4" t="s">
        <v>30</v>
      </c>
    </row>
    <row r="20" spans="1:19" x14ac:dyDescent="0.35">
      <c r="A20" s="1">
        <f t="shared" si="0"/>
        <v>19</v>
      </c>
      <c r="B20" s="7">
        <v>45675</v>
      </c>
      <c r="C20" s="7" t="s">
        <v>80</v>
      </c>
      <c r="D20" s="4" t="s">
        <v>0</v>
      </c>
      <c r="E20" s="4" t="s">
        <v>48</v>
      </c>
      <c r="F20" s="4" t="s">
        <v>5</v>
      </c>
      <c r="G20" s="4" t="s">
        <v>27</v>
      </c>
      <c r="H20" s="4">
        <v>2</v>
      </c>
      <c r="I20" s="9">
        <v>30</v>
      </c>
      <c r="J20" s="4">
        <v>23</v>
      </c>
      <c r="K20" s="4">
        <v>46</v>
      </c>
      <c r="L20" s="5">
        <f t="shared" si="1"/>
        <v>0.65217391304347827</v>
      </c>
      <c r="M20" s="5">
        <f t="shared" si="2"/>
        <v>0.5</v>
      </c>
      <c r="N20" s="4">
        <v>2</v>
      </c>
      <c r="O20" s="4">
        <v>2</v>
      </c>
      <c r="P20" s="4" t="s">
        <v>29</v>
      </c>
      <c r="R20" s="4" t="s">
        <v>30</v>
      </c>
      <c r="S20" s="1" t="s">
        <v>51</v>
      </c>
    </row>
    <row r="21" spans="1:19" x14ac:dyDescent="0.35">
      <c r="A21" s="1">
        <f t="shared" si="0"/>
        <v>20</v>
      </c>
      <c r="B21" s="7">
        <v>45689</v>
      </c>
      <c r="C21" s="7" t="s">
        <v>83</v>
      </c>
      <c r="D21" s="4" t="s">
        <v>0</v>
      </c>
      <c r="E21" s="4" t="s">
        <v>52</v>
      </c>
      <c r="F21" s="4" t="s">
        <v>53</v>
      </c>
      <c r="H21" s="4">
        <v>3</v>
      </c>
      <c r="I21" s="4">
        <v>18</v>
      </c>
      <c r="J21" s="4">
        <v>30</v>
      </c>
      <c r="K21" s="4">
        <v>42</v>
      </c>
      <c r="L21" s="5">
        <f t="shared" si="1"/>
        <v>0.42857142857142855</v>
      </c>
      <c r="M21" s="5">
        <f t="shared" si="2"/>
        <v>0.7142857142857143</v>
      </c>
      <c r="N21" s="4">
        <v>0</v>
      </c>
      <c r="O21" s="4">
        <v>2</v>
      </c>
      <c r="P21" s="4" t="s">
        <v>29</v>
      </c>
      <c r="R21" s="4" t="s">
        <v>30</v>
      </c>
    </row>
    <row r="22" spans="1:19" x14ac:dyDescent="0.35">
      <c r="A22" s="1">
        <f t="shared" si="0"/>
        <v>21</v>
      </c>
      <c r="B22" s="7">
        <v>45709</v>
      </c>
      <c r="C22" s="7" t="s">
        <v>84</v>
      </c>
      <c r="D22" s="4" t="s">
        <v>0</v>
      </c>
      <c r="E22" s="4" t="s">
        <v>1</v>
      </c>
      <c r="F22" s="4" t="s">
        <v>4</v>
      </c>
      <c r="G22" s="4" t="s">
        <v>37</v>
      </c>
      <c r="H22" s="4">
        <v>2</v>
      </c>
      <c r="I22" s="4">
        <v>21</v>
      </c>
      <c r="J22" s="4">
        <v>30</v>
      </c>
      <c r="K22" s="4">
        <v>46</v>
      </c>
      <c r="L22" s="5">
        <f t="shared" si="1"/>
        <v>0.45652173913043476</v>
      </c>
      <c r="M22" s="5">
        <f t="shared" si="2"/>
        <v>0.65217391304347827</v>
      </c>
      <c r="N22" s="4">
        <v>0</v>
      </c>
      <c r="O22" s="4">
        <v>2</v>
      </c>
      <c r="P22" s="4" t="s">
        <v>29</v>
      </c>
      <c r="R22" s="4" t="s">
        <v>30</v>
      </c>
    </row>
    <row r="23" spans="1:19" x14ac:dyDescent="0.35">
      <c r="A23" s="1">
        <f t="shared" si="0"/>
        <v>22</v>
      </c>
      <c r="B23" s="7">
        <v>45717</v>
      </c>
      <c r="C23" s="7" t="s">
        <v>80</v>
      </c>
      <c r="D23" s="4" t="s">
        <v>0</v>
      </c>
      <c r="E23" s="4" t="s">
        <v>54</v>
      </c>
      <c r="F23" s="4" t="s">
        <v>39</v>
      </c>
      <c r="H23" s="4">
        <v>3</v>
      </c>
      <c r="I23" s="4">
        <v>21</v>
      </c>
      <c r="J23" s="4">
        <v>30</v>
      </c>
      <c r="K23" s="4">
        <v>43</v>
      </c>
      <c r="L23" s="5">
        <f t="shared" si="1"/>
        <v>0.48837209302325579</v>
      </c>
      <c r="M23" s="5">
        <f t="shared" si="2"/>
        <v>0.69767441860465118</v>
      </c>
      <c r="N23" s="4">
        <v>0</v>
      </c>
      <c r="O23" s="4">
        <v>2</v>
      </c>
      <c r="P23" s="4" t="s">
        <v>29</v>
      </c>
      <c r="R23" s="4" t="s">
        <v>30</v>
      </c>
    </row>
    <row r="24" spans="1:19" x14ac:dyDescent="0.35">
      <c r="A24" s="1">
        <f t="shared" si="0"/>
        <v>23</v>
      </c>
      <c r="B24" s="7">
        <v>45731</v>
      </c>
      <c r="C24" s="7" t="s">
        <v>85</v>
      </c>
      <c r="D24" s="4" t="s">
        <v>0</v>
      </c>
      <c r="E24" s="4" t="s">
        <v>55</v>
      </c>
      <c r="F24" s="4" t="s">
        <v>44</v>
      </c>
      <c r="G24" s="4" t="s">
        <v>37</v>
      </c>
      <c r="H24" s="4">
        <v>2</v>
      </c>
      <c r="I24" s="4">
        <v>21</v>
      </c>
      <c r="J24" s="4">
        <v>30</v>
      </c>
      <c r="K24" s="4">
        <v>45</v>
      </c>
      <c r="L24" s="5">
        <f t="shared" si="1"/>
        <v>0.46666666666666667</v>
      </c>
      <c r="M24" s="5">
        <f t="shared" si="2"/>
        <v>0.66666666666666663</v>
      </c>
      <c r="N24" s="4">
        <v>0</v>
      </c>
      <c r="O24" s="4">
        <v>2</v>
      </c>
      <c r="P24" s="4" t="s">
        <v>29</v>
      </c>
      <c r="R24" s="4" t="s">
        <v>30</v>
      </c>
      <c r="S24" s="1" t="s">
        <v>56</v>
      </c>
    </row>
    <row r="25" spans="1:19" x14ac:dyDescent="0.35">
      <c r="A25" s="1">
        <f t="shared" si="0"/>
        <v>24</v>
      </c>
      <c r="B25" s="7">
        <v>45752</v>
      </c>
      <c r="C25" s="7" t="s">
        <v>45</v>
      </c>
      <c r="D25" s="4" t="s">
        <v>0</v>
      </c>
      <c r="E25" s="4" t="s">
        <v>57</v>
      </c>
      <c r="F25" s="4" t="s">
        <v>45</v>
      </c>
      <c r="G25" s="4" t="s">
        <v>27</v>
      </c>
      <c r="H25" s="4">
        <v>3</v>
      </c>
      <c r="I25" s="4">
        <v>30</v>
      </c>
      <c r="J25" s="4">
        <v>18</v>
      </c>
      <c r="K25" s="4">
        <v>42</v>
      </c>
      <c r="L25" s="5">
        <f t="shared" si="1"/>
        <v>0.7142857142857143</v>
      </c>
      <c r="M25" s="5">
        <f t="shared" si="2"/>
        <v>0.42857142857142855</v>
      </c>
      <c r="N25" s="4">
        <v>2</v>
      </c>
      <c r="O25" s="4">
        <v>2</v>
      </c>
      <c r="P25" s="4" t="s">
        <v>29</v>
      </c>
      <c r="R25" s="4" t="s">
        <v>30</v>
      </c>
      <c r="S25" s="1" t="s">
        <v>58</v>
      </c>
    </row>
    <row r="26" spans="1:19" x14ac:dyDescent="0.35">
      <c r="A26" s="1">
        <f t="shared" si="0"/>
        <v>25</v>
      </c>
      <c r="B26" s="7">
        <v>45758</v>
      </c>
      <c r="C26" s="7" t="s">
        <v>80</v>
      </c>
      <c r="D26" s="4" t="s">
        <v>0</v>
      </c>
      <c r="E26" s="4" t="s">
        <v>69</v>
      </c>
      <c r="F26" s="4" t="s">
        <v>46</v>
      </c>
      <c r="G26" s="4" t="s">
        <v>47</v>
      </c>
      <c r="H26" s="4">
        <v>3</v>
      </c>
      <c r="I26" s="4">
        <v>26</v>
      </c>
      <c r="J26" s="4">
        <v>30</v>
      </c>
      <c r="K26" s="4">
        <v>42</v>
      </c>
      <c r="L26" s="5">
        <f t="shared" si="1"/>
        <v>0.61904761904761907</v>
      </c>
      <c r="M26" s="5">
        <f t="shared" si="2"/>
        <v>0.7142857142857143</v>
      </c>
      <c r="N26" s="4">
        <v>0</v>
      </c>
      <c r="O26" s="4">
        <v>2</v>
      </c>
      <c r="P26" s="4" t="s">
        <v>29</v>
      </c>
      <c r="R26" s="4" t="s">
        <v>30</v>
      </c>
      <c r="S26" s="1" t="s">
        <v>74</v>
      </c>
    </row>
    <row r="27" spans="1:19" ht="14.6" x14ac:dyDescent="0.4">
      <c r="A27" s="1">
        <f t="shared" si="0"/>
        <v>26</v>
      </c>
      <c r="B27" s="7">
        <v>45794</v>
      </c>
      <c r="C27" s="7" t="s">
        <v>65</v>
      </c>
      <c r="D27" s="4" t="s">
        <v>0</v>
      </c>
      <c r="E27" s="4" t="s">
        <v>70</v>
      </c>
      <c r="F27" s="4" t="s">
        <v>71</v>
      </c>
      <c r="I27" s="4">
        <v>30</v>
      </c>
      <c r="J27" s="4">
        <v>20</v>
      </c>
      <c r="K27" s="4">
        <v>44</v>
      </c>
      <c r="L27" s="5">
        <f t="shared" si="1"/>
        <v>0.68181818181818177</v>
      </c>
      <c r="M27" s="5">
        <f t="shared" si="2"/>
        <v>0.45454545454545453</v>
      </c>
      <c r="N27" s="4">
        <v>2</v>
      </c>
      <c r="O27" s="4">
        <v>2</v>
      </c>
      <c r="P27" s="4" t="s">
        <v>68</v>
      </c>
      <c r="Q27" s="4" t="s">
        <v>65</v>
      </c>
      <c r="R27" s="4" t="s">
        <v>30</v>
      </c>
      <c r="S27" s="6" t="s">
        <v>72</v>
      </c>
    </row>
    <row r="28" spans="1:19" ht="14.6" x14ac:dyDescent="0.4">
      <c r="A28" s="1">
        <f t="shared" si="0"/>
        <v>27</v>
      </c>
      <c r="B28" s="7">
        <v>45794</v>
      </c>
      <c r="C28" s="7" t="s">
        <v>65</v>
      </c>
      <c r="D28" s="4" t="s">
        <v>0</v>
      </c>
      <c r="E28" s="4" t="s">
        <v>73</v>
      </c>
      <c r="F28" s="4" t="s">
        <v>41</v>
      </c>
      <c r="I28" s="4">
        <v>22</v>
      </c>
      <c r="J28" s="4">
        <v>30</v>
      </c>
      <c r="K28" s="4">
        <v>45</v>
      </c>
      <c r="L28" s="5">
        <f t="shared" si="1"/>
        <v>0.48888888888888887</v>
      </c>
      <c r="M28" s="5">
        <f t="shared" si="2"/>
        <v>0.66666666666666663</v>
      </c>
      <c r="N28" s="4">
        <v>0</v>
      </c>
      <c r="O28" s="4">
        <v>2</v>
      </c>
      <c r="P28" s="4" t="s">
        <v>68</v>
      </c>
      <c r="Q28" s="4" t="s">
        <v>65</v>
      </c>
      <c r="R28" s="4" t="s">
        <v>30</v>
      </c>
      <c r="S28" s="8" t="s">
        <v>78</v>
      </c>
    </row>
    <row r="29" spans="1:19" x14ac:dyDescent="0.35">
      <c r="A29" s="1">
        <f t="shared" si="0"/>
        <v>28</v>
      </c>
      <c r="B29" s="7">
        <v>45815</v>
      </c>
      <c r="C29" s="7" t="s">
        <v>77</v>
      </c>
      <c r="D29" s="4" t="s">
        <v>0</v>
      </c>
      <c r="E29" s="4" t="s">
        <v>75</v>
      </c>
      <c r="F29" s="4" t="s">
        <v>77</v>
      </c>
      <c r="H29" s="4">
        <v>1</v>
      </c>
      <c r="I29" s="4">
        <v>17</v>
      </c>
      <c r="J29" s="4">
        <v>20</v>
      </c>
      <c r="K29" s="4">
        <v>50</v>
      </c>
      <c r="L29" s="5">
        <f t="shared" si="1"/>
        <v>0.34</v>
      </c>
      <c r="M29" s="5">
        <f t="shared" si="2"/>
        <v>0.4</v>
      </c>
      <c r="N29" s="4">
        <v>0</v>
      </c>
      <c r="O29" s="4">
        <v>2</v>
      </c>
      <c r="P29" s="5" t="s">
        <v>18</v>
      </c>
      <c r="R29" s="4" t="s">
        <v>30</v>
      </c>
      <c r="S29" s="5"/>
    </row>
    <row r="30" spans="1:19" x14ac:dyDescent="0.35">
      <c r="A30" s="1">
        <f t="shared" si="0"/>
        <v>29</v>
      </c>
      <c r="B30" s="7">
        <v>45815</v>
      </c>
      <c r="C30" s="7" t="s">
        <v>77</v>
      </c>
      <c r="D30" s="4" t="s">
        <v>0</v>
      </c>
      <c r="E30" s="4" t="s">
        <v>76</v>
      </c>
      <c r="F30" s="4" t="s">
        <v>8</v>
      </c>
      <c r="H30" s="4">
        <v>1</v>
      </c>
      <c r="I30" s="4">
        <v>30</v>
      </c>
      <c r="J30" s="4">
        <v>20</v>
      </c>
      <c r="K30" s="4">
        <v>49</v>
      </c>
      <c r="L30" s="5">
        <f t="shared" si="1"/>
        <v>0.61224489795918369</v>
      </c>
      <c r="M30" s="5">
        <f t="shared" si="2"/>
        <v>0.40816326530612246</v>
      </c>
      <c r="N30" s="4">
        <v>1</v>
      </c>
      <c r="O30" s="4">
        <v>2</v>
      </c>
      <c r="P30" s="5" t="s">
        <v>18</v>
      </c>
      <c r="R30" s="4" t="s">
        <v>30</v>
      </c>
      <c r="S30" s="5"/>
    </row>
    <row r="31" spans="1:19" x14ac:dyDescent="0.35">
      <c r="A31" s="1">
        <f t="shared" si="0"/>
        <v>30</v>
      </c>
      <c r="B31" s="7">
        <v>45850</v>
      </c>
      <c r="C31" s="4" t="s">
        <v>66</v>
      </c>
      <c r="D31" s="4" t="s">
        <v>0</v>
      </c>
      <c r="E31" s="4" t="s">
        <v>86</v>
      </c>
      <c r="F31" s="4" t="s">
        <v>3</v>
      </c>
      <c r="I31" s="4">
        <v>29</v>
      </c>
      <c r="J31" s="4">
        <v>22</v>
      </c>
      <c r="K31" s="4">
        <v>50</v>
      </c>
      <c r="L31" s="5">
        <f t="shared" si="1"/>
        <v>0.57999999999999996</v>
      </c>
      <c r="M31" s="5">
        <f t="shared" si="2"/>
        <v>0.44</v>
      </c>
      <c r="N31" s="4">
        <v>2</v>
      </c>
      <c r="O31" s="4">
        <v>2</v>
      </c>
      <c r="P31" s="4" t="s">
        <v>68</v>
      </c>
      <c r="Q31" s="4" t="s">
        <v>66</v>
      </c>
      <c r="R31" s="4" t="s">
        <v>30</v>
      </c>
    </row>
    <row r="32" spans="1:19" ht="14.6" x14ac:dyDescent="0.4">
      <c r="A32" s="1">
        <f t="shared" si="0"/>
        <v>31</v>
      </c>
      <c r="B32" s="7">
        <v>45850</v>
      </c>
      <c r="C32" s="4" t="s">
        <v>66</v>
      </c>
      <c r="D32" s="4" t="s">
        <v>0</v>
      </c>
      <c r="E32" s="4" t="s">
        <v>87</v>
      </c>
      <c r="F32" s="4" t="s">
        <v>71</v>
      </c>
      <c r="I32" s="4">
        <v>27</v>
      </c>
      <c r="J32" s="4">
        <v>26</v>
      </c>
      <c r="K32" s="4">
        <v>50</v>
      </c>
      <c r="L32" s="5">
        <f t="shared" ref="L32:L34" si="4">+I32/$K32</f>
        <v>0.54</v>
      </c>
      <c r="M32" s="5">
        <f t="shared" ref="M32:M33" si="5">+J32/$K32</f>
        <v>0.52</v>
      </c>
      <c r="N32" s="4">
        <v>2</v>
      </c>
      <c r="O32" s="4">
        <v>2</v>
      </c>
      <c r="P32" s="4" t="s">
        <v>68</v>
      </c>
      <c r="Q32" s="4" t="s">
        <v>66</v>
      </c>
      <c r="R32" s="4" t="s">
        <v>30</v>
      </c>
      <c r="S32" s="6" t="s">
        <v>88</v>
      </c>
    </row>
    <row r="33" spans="1:19" x14ac:dyDescent="0.35">
      <c r="A33" s="1">
        <f t="shared" si="0"/>
        <v>32</v>
      </c>
      <c r="B33" s="7">
        <v>45857</v>
      </c>
      <c r="C33" s="4" t="s">
        <v>66</v>
      </c>
      <c r="D33" s="4" t="s">
        <v>0</v>
      </c>
      <c r="E33" s="4" t="s">
        <v>89</v>
      </c>
      <c r="F33" s="4" t="s">
        <v>46</v>
      </c>
      <c r="I33" s="4">
        <v>30</v>
      </c>
      <c r="J33" s="4">
        <v>19</v>
      </c>
      <c r="K33" s="4">
        <v>44</v>
      </c>
      <c r="L33" s="5">
        <f t="shared" si="4"/>
        <v>0.68181818181818177</v>
      </c>
      <c r="M33" s="5">
        <f t="shared" si="5"/>
        <v>0.43181818181818182</v>
      </c>
      <c r="N33" s="4">
        <v>2</v>
      </c>
      <c r="O33" s="4">
        <v>2</v>
      </c>
      <c r="P33" s="4" t="s">
        <v>68</v>
      </c>
      <c r="Q33" s="4" t="s">
        <v>66</v>
      </c>
      <c r="R33" s="4" t="s">
        <v>30</v>
      </c>
      <c r="S33" s="1" t="s">
        <v>95</v>
      </c>
    </row>
    <row r="34" spans="1:19" x14ac:dyDescent="0.35">
      <c r="A34" s="1">
        <f t="shared" si="0"/>
        <v>33</v>
      </c>
      <c r="B34" s="7">
        <v>45857</v>
      </c>
      <c r="C34" s="4" t="s">
        <v>66</v>
      </c>
      <c r="D34" s="4" t="s">
        <v>0</v>
      </c>
      <c r="E34" s="4" t="s">
        <v>90</v>
      </c>
      <c r="F34" s="4" t="s">
        <v>44</v>
      </c>
      <c r="I34" s="4">
        <v>19</v>
      </c>
      <c r="J34" s="4">
        <v>30</v>
      </c>
      <c r="K34" s="4">
        <v>33</v>
      </c>
      <c r="L34" s="5">
        <f t="shared" si="4"/>
        <v>0.5757575757575758</v>
      </c>
      <c r="M34" s="5">
        <f>+J34/$K34</f>
        <v>0.90909090909090906</v>
      </c>
      <c r="N34" s="4">
        <v>0</v>
      </c>
      <c r="O34" s="4">
        <v>2</v>
      </c>
      <c r="P34" s="4" t="s">
        <v>68</v>
      </c>
      <c r="Q34" s="4" t="s">
        <v>66</v>
      </c>
      <c r="R34" s="4" t="s">
        <v>30</v>
      </c>
      <c r="S34" s="1" t="s">
        <v>94</v>
      </c>
    </row>
    <row r="35" spans="1:19" x14ac:dyDescent="0.35">
      <c r="A35" s="1">
        <v>34</v>
      </c>
      <c r="B35" s="7">
        <v>45927</v>
      </c>
      <c r="C35" s="4" t="s">
        <v>80</v>
      </c>
      <c r="D35" s="4" t="s">
        <v>0</v>
      </c>
      <c r="E35" s="4" t="s">
        <v>96</v>
      </c>
      <c r="F35" s="4" t="s">
        <v>4</v>
      </c>
      <c r="G35" s="4" t="s">
        <v>47</v>
      </c>
      <c r="I35" s="4">
        <v>23</v>
      </c>
      <c r="J35" s="4">
        <v>30</v>
      </c>
      <c r="K35" s="4">
        <v>45</v>
      </c>
      <c r="L35" s="5">
        <f>+I35/$K35</f>
        <v>0.51111111111111107</v>
      </c>
      <c r="M35" s="5">
        <f>+J35/$K35</f>
        <v>0.66666666666666663</v>
      </c>
      <c r="N35" s="4">
        <v>0</v>
      </c>
      <c r="O35" s="4">
        <v>2</v>
      </c>
      <c r="P35" s="4" t="s">
        <v>29</v>
      </c>
      <c r="R35" s="4" t="s">
        <v>97</v>
      </c>
    </row>
    <row r="36" spans="1:19" x14ac:dyDescent="0.35">
      <c r="A36" s="1">
        <v>35</v>
      </c>
      <c r="B36" s="7">
        <v>45940</v>
      </c>
      <c r="C36" s="4" t="s">
        <v>80</v>
      </c>
      <c r="D36" s="4" t="s">
        <v>0</v>
      </c>
      <c r="E36" s="4" t="s">
        <v>99</v>
      </c>
      <c r="F36" s="4" t="s">
        <v>41</v>
      </c>
      <c r="G36" s="4" t="s">
        <v>98</v>
      </c>
      <c r="I36" s="4">
        <v>30</v>
      </c>
      <c r="J36" s="4">
        <v>21</v>
      </c>
      <c r="K36" s="4">
        <v>46</v>
      </c>
      <c r="L36" s="5">
        <f>+I36/$K36</f>
        <v>0.65217391304347827</v>
      </c>
      <c r="M36" s="5">
        <f>+J36/$K36</f>
        <v>0.45652173913043476</v>
      </c>
      <c r="N36" s="4">
        <v>2</v>
      </c>
      <c r="O36" s="4">
        <v>0</v>
      </c>
      <c r="P36" s="4" t="s">
        <v>29</v>
      </c>
    </row>
  </sheetData>
  <sortState xmlns:xlrd2="http://schemas.microsoft.com/office/spreadsheetml/2017/richdata2" ref="B2:M11">
    <sortCondition ref="B2:B11"/>
  </sortState>
  <phoneticPr fontId="3" alignment="center"/>
  <conditionalFormatting sqref="L2:L36">
    <cfRule type="aboveAverage" dxfId="1" priority="7" aboveAverage="0"/>
    <cfRule type="aboveAverage" dxfId="0" priority="8"/>
  </conditionalFormatting>
  <hyperlinks>
    <hyperlink ref="S20" r:id="rId1" xr:uid="{D782744C-9EAF-2B46-BB33-1078D99935A6}"/>
    <hyperlink ref="S24" r:id="rId2" xr:uid="{34A11625-72C6-2548-B645-8FB48C04BBA6}"/>
    <hyperlink ref="S25" r:id="rId3" xr:uid="{F061CEA2-93D0-8E46-B8CD-E9CCFD62F683}"/>
    <hyperlink ref="S27" r:id="rId4" xr:uid="{06710970-AE3C-D34B-B96E-0EEB20C42EBB}"/>
    <hyperlink ref="S28" r:id="rId5" xr:uid="{17EB063E-2291-504B-83B7-EB2529912023}"/>
    <hyperlink ref="S32" r:id="rId6" xr:uid="{925C059A-4F35-9A43-9ACE-E172C909BA69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g 1 w 8 W z B o v w W l A A A A 9 g A A A B I A H A B D b 2 5 m a W c v U G F j a 2 F n Z S 5 4 b W w g o h g A K K A U A A A A A A A A A A A A A A A A A A A A A A A A A A A A h Y 9 N D o I w G E S v Q r q n P 2 i U k I + y M O 4 k M S E x b p t a o R G K o c V y N x c e y S u I U d S d y 3 n z F j P 3 6 w 2 y o a m D i + q s b k 2 K G K Y o U E a 2 B 2 3 K F P X u G M Y o 4 7 A V 8 i R K F Y y y s c l g D y m q n D s n h H j v s Z / h t i t J R C k j + 3 x T y E o 1 A n 1 k / V 8 O t b F O G K k Q h 9 1 r D I 8 w m y 8 w W 8 a Y A p k g 5 N p 8 h W j c + 2 x / I K z 6 2 v W d 4 s q G 6 w L I F I G 8 P / A H U E s D B B Q A A g A I A I N c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X D x b A k s u / Y Q B A A A t A w A A E w A c A E Z v c m 1 1 b G F z L 1 N l Y 3 R p b 2 4 x L m 0 g o h g A K K A U A A A A A A A A A A A A A A A A A A A A A A A A A A A A f Z J N b 9 s w D I b v A f I f B P e S A I L R A F 0 P K 3 x o 0 x X b Z R 9 I e m o G g 5 F Z j 4 U s e R Q d r A v 6 3 8 f U A 7 L W X n 0 R x V d 8 9 d B i Q i c U g 1 n 1 6 + J i O p l O 0 g 9 g r I w w p n I L o d K l B R b S w B T G o 0 w n R r 8 v T D U G z S z T L r + O r m s w y O y G P O b L G E Q 3 a Z Y t 3 2 9 u E 3 L a g K 8 j b K 7 I e + D N m H X u 0 i 6 b 2 7 t r 9 N S Q I B e Z z a x Z R t 8 1 I R W L M 2 s + B B c r C n V x / u 7 0 d G H N t y 4 K r u T R Y 3 E M 8 8 8 x 4 P e 5 7 S F P M i 2 C L f 6 G K i b T c m z i j j T M l H s N W z 3 + 9 Z A T / I h Q K e e s 7 8 q a u 7 / 5 S + 9 X D h Q 6 F c L d v 8 Z r a q N x 0 G x J v Y 9 + a 4 a Q 7 i M 3 P f n 6 s c U 0 + y + G 3 e 8 z B 4 J 1 Z A J t V / S 4 E f w l T 9 b s s 5 q 7 d p B 8 i B y g O h z + F O T 8 L D / c 8 C z g z 4 7 a 0 k f F H R T 1 2 o 4 S C Q Q Z e n a 1 k v E g 7 / Q h m R R 9 p M Y B a / P R Y x q i H L X y p c V r Z N X 0 v 4 8 4 6 N A Q l g 0 8 P F O 9 E t t O h 6 s 8 Q o / K b 1 7 c s e 8 n 7 2 V f T / P p h M L 4 C 1 / 8 A V B L A Q I t A B Q A A g A I A I N c P F s w a L 8 F p Q A A A P Y A A A A S A A A A A A A A A A A A A A A A A A A A A A B D b 2 5 m a W c v U G F j a 2 F n Z S 5 4 b W x Q S w E C L Q A U A A I A C A C D X D x b D 8 r p q 6 Q A A A D p A A A A E w A A A A A A A A A A A A A A A A D x A A A A W 0 N v b n R l b n R f V H l w Z X N d L n h t b F B L A Q I t A B Q A A g A I A I N c P F s C S y 7 9 h A E A A C 0 D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S A A A A A A A A 4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z X 2 J h b m R l c 1 9 w Y X J 0 a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O W E x Z W F l L T B l M D A t N G I 2 Y i 0 5 N W M 3 L W U 4 M W M x M m E 5 M T V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A 5 O j I 0 O j Q 1 L j A x O D A z N z R a I i A v P j x F b n R y e S B U e X B l P S J G a W x s Q 2 9 s d W 1 u V H l w Z X M i I F Z h b H V l P S J z Q m d Z R E J n W U d C Z 0 1 E Q X d N R E F 3 W T 0 i I C 8 + P E V u d H J 5 I F R 5 c G U 9 I k Z p b G x D b 2 x 1 b W 5 O Y W 1 l c y I g V m F s d W U 9 I n N b J n F 1 b 3 Q 7 Y 2 F 0 Z W d v c m l h J n F 1 b 3 Q 7 L C Z x d W 9 0 O 2 d y d X A m c X V v d D s s J n F 1 b 3 Q 7 a m 9 y b m F k Y S Z x d W 9 0 O y w m c X V v d D t l c X V p c F 9 s b 2 N h b C Z x d W 9 0 O y w m c X V v d D t l c X V p c F 9 2 a X N p d G F u d C Z x d W 9 0 O y w m c X V v d D t q d W d h Z G 9 y J n F 1 b 3 Q 7 L C Z x d W 9 0 O 2 N v b n R y a W 5 j Y W 5 0 J n F 1 b 3 Q 7 L C Z x d W 9 0 O 2 N h c m F t Y m 9 s Z X M m c X V v d D s s J n F 1 b 3 Q 7 Y 2 F y Y W 1 i b 2 x l c 1 9 j b 2 5 0 c m l u Y 2 F u d C Z x d W 9 0 O y w m c X V v d D t l b n R y Y W R l c y Z x d W 9 0 O y w m c X V v d D t z Z X J p Z V 9 t Y W p v c i Z x d W 9 0 O y w m c X V v d D t w d W 5 0 c 1 9 q d W d h Z G 9 y J n F 1 b 3 Q 7 L C Z x d W 9 0 O 3 B 1 b n R z X 2 N v b n R y a W 5 j Y W 5 0 J n F 1 b 3 Q 7 L C Z x d W 9 0 O 3 V y b F 9 w Y X J 0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l c 1 9 i Y W 5 k Z X N f c G F y d G l k Z X M v Q X V 0 b 1 J l b W 9 2 Z W R D b 2 x 1 b W 5 z M S 5 7 Y 2 F 0 Z W d v c m l h L D B 9 J n F 1 b 3 Q 7 L C Z x d W 9 0 O 1 N l Y 3 R p b 2 4 x L 3 R y Z X N f Y m F u Z G V z X 3 B h c n R p Z G V z L 0 F 1 d G 9 S Z W 1 v d m V k Q 2 9 s d W 1 u c z E u e 2 d y d X A s M X 0 m c X V v d D s s J n F 1 b 3 Q 7 U 2 V j d G l v b j E v d H J l c 1 9 i Y W 5 k Z X N f c G F y d G l k Z X M v Q X V 0 b 1 J l b W 9 2 Z W R D b 2 x 1 b W 5 z M S 5 7 a m 9 y b m F k Y S w y f S Z x d W 9 0 O y w m c X V v d D t T Z W N 0 a W 9 u M S 9 0 c m V z X 2 J h b m R l c 1 9 w Y X J 0 a W R l c y 9 B d X R v U m V t b 3 Z l Z E N v b H V t b n M x L n t l c X V p c F 9 s b 2 N h b C w z f S Z x d W 9 0 O y w m c X V v d D t T Z W N 0 a W 9 u M S 9 0 c m V z X 2 J h b m R l c 1 9 w Y X J 0 a W R l c y 9 B d X R v U m V t b 3 Z l Z E N v b H V t b n M x L n t l c X V p c F 9 2 a X N p d G F u d C w 0 f S Z x d W 9 0 O y w m c X V v d D t T Z W N 0 a W 9 u M S 9 0 c m V z X 2 J h b m R l c 1 9 w Y X J 0 a W R l c y 9 B d X R v U m V t b 3 Z l Z E N v b H V t b n M x L n t q d W d h Z G 9 y L D V 9 J n F 1 b 3 Q 7 L C Z x d W 9 0 O 1 N l Y 3 R p b 2 4 x L 3 R y Z X N f Y m F u Z G V z X 3 B h c n R p Z G V z L 0 F 1 d G 9 S Z W 1 v d m V k Q 2 9 s d W 1 u c z E u e 2 N v b n R y a W 5 j Y W 5 0 L D Z 9 J n F 1 b 3 Q 7 L C Z x d W 9 0 O 1 N l Y 3 R p b 2 4 x L 3 R y Z X N f Y m F u Z G V z X 3 B h c n R p Z G V z L 0 F 1 d G 9 S Z W 1 v d m V k Q 2 9 s d W 1 u c z E u e 2 N h c m F t Y m 9 s Z X M s N 3 0 m c X V v d D s s J n F 1 b 3 Q 7 U 2 V j d G l v b j E v d H J l c 1 9 i Y W 5 k Z X N f c G F y d G l k Z X M v Q X V 0 b 1 J l b W 9 2 Z W R D b 2 x 1 b W 5 z M S 5 7 Y 2 F y Y W 1 i b 2 x l c 1 9 j b 2 5 0 c m l u Y 2 F u d C w 4 f S Z x d W 9 0 O y w m c X V v d D t T Z W N 0 a W 9 u M S 9 0 c m V z X 2 J h b m R l c 1 9 w Y X J 0 a W R l c y 9 B d X R v U m V t b 3 Z l Z E N v b H V t b n M x L n t l b n R y Y W R l c y w 5 f S Z x d W 9 0 O y w m c X V v d D t T Z W N 0 a W 9 u M S 9 0 c m V z X 2 J h b m R l c 1 9 w Y X J 0 a W R l c y 9 B d X R v U m V t b 3 Z l Z E N v b H V t b n M x L n t z Z X J p Z V 9 t Y W p v c i w x M H 0 m c X V v d D s s J n F 1 b 3 Q 7 U 2 V j d G l v b j E v d H J l c 1 9 i Y W 5 k Z X N f c G F y d G l k Z X M v Q X V 0 b 1 J l b W 9 2 Z W R D b 2 x 1 b W 5 z M S 5 7 c H V u d H N f a n V n Y W R v c i w x M X 0 m c X V v d D s s J n F 1 b 3 Q 7 U 2 V j d G l v b j E v d H J l c 1 9 i Y W 5 k Z X N f c G F y d G l k Z X M v Q X V 0 b 1 J l b W 9 2 Z W R D b 2 x 1 b W 5 z M S 5 7 c H V u d H N f Y 2 9 u d H J p b m N h b n Q s M T J 9 J n F 1 b 3 Q 7 L C Z x d W 9 0 O 1 N l Y 3 R p b 2 4 x L 3 R y Z X N f Y m F u Z G V z X 3 B h c n R p Z G V z L 0 F 1 d G 9 S Z W 1 v d m V k Q 2 9 s d W 1 u c z E u e 3 V y b F 9 w Y X J 0 a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c m V z X 2 J h b m R l c 1 9 w Y X J 0 a W R l c y 9 B d X R v U m V t b 3 Z l Z E N v b H V t b n M x L n t j Y X R l Z 2 9 y a W E s M H 0 m c X V v d D s s J n F 1 b 3 Q 7 U 2 V j d G l v b j E v d H J l c 1 9 i Y W 5 k Z X N f c G F y d G l k Z X M v Q X V 0 b 1 J l b W 9 2 Z W R D b 2 x 1 b W 5 z M S 5 7 Z 3 J 1 c C w x f S Z x d W 9 0 O y w m c X V v d D t T Z W N 0 a W 9 u M S 9 0 c m V z X 2 J h b m R l c 1 9 w Y X J 0 a W R l c y 9 B d X R v U m V t b 3 Z l Z E N v b H V t b n M x L n t q b 3 J u Y W R h L D J 9 J n F 1 b 3 Q 7 L C Z x d W 9 0 O 1 N l Y 3 R p b 2 4 x L 3 R y Z X N f Y m F u Z G V z X 3 B h c n R p Z G V z L 0 F 1 d G 9 S Z W 1 v d m V k Q 2 9 s d W 1 u c z E u e 2 V x d W l w X 2 x v Y 2 F s L D N 9 J n F 1 b 3 Q 7 L C Z x d W 9 0 O 1 N l Y 3 R p b 2 4 x L 3 R y Z X N f Y m F u Z G V z X 3 B h c n R p Z G V z L 0 F 1 d G 9 S Z W 1 v d m V k Q 2 9 s d W 1 u c z E u e 2 V x d W l w X 3 Z p c 2 l 0 Y W 5 0 L D R 9 J n F 1 b 3 Q 7 L C Z x d W 9 0 O 1 N l Y 3 R p b 2 4 x L 3 R y Z X N f Y m F u Z G V z X 3 B h c n R p Z G V z L 0 F 1 d G 9 S Z W 1 v d m V k Q 2 9 s d W 1 u c z E u e 2 p 1 Z 2 F k b 3 I s N X 0 m c X V v d D s s J n F 1 b 3 Q 7 U 2 V j d G l v b j E v d H J l c 1 9 i Y W 5 k Z X N f c G F y d G l k Z X M v Q X V 0 b 1 J l b W 9 2 Z W R D b 2 x 1 b W 5 z M S 5 7 Y 2 9 u d H J p b m N h b n Q s N n 0 m c X V v d D s s J n F 1 b 3 Q 7 U 2 V j d G l v b j E v d H J l c 1 9 i Y W 5 k Z X N f c G F y d G l k Z X M v Q X V 0 b 1 J l b W 9 2 Z W R D b 2 x 1 b W 5 z M S 5 7 Y 2 F y Y W 1 i b 2 x l c y w 3 f S Z x d W 9 0 O y w m c X V v d D t T Z W N 0 a W 9 u M S 9 0 c m V z X 2 J h b m R l c 1 9 w Y X J 0 a W R l c y 9 B d X R v U m V t b 3 Z l Z E N v b H V t b n M x L n t j Y X J h b W J v b G V z X 2 N v b n R y a W 5 j Y W 5 0 L D h 9 J n F 1 b 3 Q 7 L C Z x d W 9 0 O 1 N l Y 3 R p b 2 4 x L 3 R y Z X N f Y m F u Z G V z X 3 B h c n R p Z G V z L 0 F 1 d G 9 S Z W 1 v d m V k Q 2 9 s d W 1 u c z E u e 2 V u d H J h Z G V z L D l 9 J n F 1 b 3 Q 7 L C Z x d W 9 0 O 1 N l Y 3 R p b 2 4 x L 3 R y Z X N f Y m F u Z G V z X 3 B h c n R p Z G V z L 0 F 1 d G 9 S Z W 1 v d m V k Q 2 9 s d W 1 u c z E u e 3 N l c m l l X 2 1 h a m 9 y L D E w f S Z x d W 9 0 O y w m c X V v d D t T Z W N 0 a W 9 u M S 9 0 c m V z X 2 J h b m R l c 1 9 w Y X J 0 a W R l c y 9 B d X R v U m V t b 3 Z l Z E N v b H V t b n M x L n t w d W 5 0 c 1 9 q d W d h Z G 9 y L D E x f S Z x d W 9 0 O y w m c X V v d D t T Z W N 0 a W 9 u M S 9 0 c m V z X 2 J h b m R l c 1 9 w Y X J 0 a W R l c y 9 B d X R v U m V t b 3 Z l Z E N v b H V t b n M x L n t w d W 5 0 c 1 9 j b 2 5 0 c m l u Y 2 F u d C w x M n 0 m c X V v d D s s J n F 1 b 3 Q 7 U 2 V j d G l v b j E v d H J l c 1 9 i Y W 5 k Z X N f c G F y d G l k Z X M v Q X V 0 b 1 J l b W 9 2 Z W R D b 2 x 1 b W 5 z M S 5 7 d X J s X 3 B h c n R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Z X N f Y m F u Z G V z X 3 B h c n R p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X N f Y m F u Z G V z X 3 B h c n R p Z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X N f Y m F u Z G V z X 3 B h c n R p Z G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G M b E Q d b m Q q S S F k l M y r A 8 A A A A A A I A A A A A A B B m A A A A A Q A A I A A A A C O P b n n B Q G V 2 V p U K 8 E w R z I C B 8 H O V J h u 1 / 3 m H z A 0 e D K A 5 A A A A A A 6 A A A A A A g A A I A A A A M b h 0 s 5 B Q j I w N l H D 7 w o v F X h + 4 o 9 6 m Q + s c G n f c f d w 2 N o + U A A A A E h z E 8 v 7 B v h g K M w j K X A P u t z N S B m X F q / Q t O 2 B R Q h v x D x n / e d 8 c d U q / z Q P j F a j u R c f + 8 r K G x O b K G 8 l R z H c v q c u C s k I Y m 0 1 X M H o X f D Q p 7 T p G D / g Q A A A A H A h V e 1 g E 3 h K V H W z q b B u x 9 b 0 R a S X V S L V y I s 1 W s y / w J c s 6 e L L x m 0 c 2 H B W X E H z O 6 h z y j h + Z W R x 9 q c c x S l Q / X x w l X 4 = < / D a t a M a s h u p > 
</file>

<file path=customXml/itemProps1.xml><?xml version="1.0" encoding="utf-8"?>
<ds:datastoreItem xmlns:ds="http://schemas.openxmlformats.org/officeDocument/2006/customXml" ds:itemID="{F40A1B52-C301-4B65-8558-6F461B766FA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b9427dc-d30e-43bc-8c06-ff7253676fec}" enabled="0" method="" siteId="{3b9427dc-d30e-43bc-8c06-ff7253676fe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Ametller, Albert</dc:creator>
  <cp:lastModifiedBy>Gomez Ametller, Albert</cp:lastModifiedBy>
  <cp:lastPrinted>2025-06-04T10:05:39Z</cp:lastPrinted>
  <dcterms:created xsi:type="dcterms:W3CDTF">2024-09-30T10:05:40Z</dcterms:created>
  <dcterms:modified xsi:type="dcterms:W3CDTF">2025-10-15T10:55:50Z</dcterms:modified>
</cp:coreProperties>
</file>