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embeddings/oleObject8.bin" ContentType="application/vnd.openxmlformats-officedocument.oleObject"/>
  <Override PartName="/xl/embeddings/oleObject14.bin" ContentType="application/vnd.openxmlformats-officedocument.oleObject"/>
  <Override PartName="/xl/embeddings/oleObject23.bin" ContentType="application/vnd.openxmlformats-officedocument.oleObject"/>
  <Override PartName="/xl/embeddings/oleObject34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6.bin" ContentType="application/vnd.openxmlformats-officedocument.oleObject"/>
  <Override PartName="/xl/embeddings/oleObject12.bin" ContentType="application/vnd.openxmlformats-officedocument.oleObject"/>
  <Override PartName="/xl/drawings/drawing6.xml" ContentType="application/vnd.openxmlformats-officedocument.drawing+xml"/>
  <Override PartName="/xl/embeddings/oleObject21.bin" ContentType="application/vnd.openxmlformats-officedocument.oleObject"/>
  <Override PartName="/xl/drawings/drawing8.xml" ContentType="application/vnd.openxmlformats-officedocument.drawing+xml"/>
  <Override PartName="/xl/embeddings/oleObject32.bin" ContentType="application/vnd.openxmlformats-officedocument.oleObject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embeddings/oleObject10.bin" ContentType="application/vnd.openxmlformats-officedocument.oleObject"/>
  <Override PartName="/xl/embeddings/oleObject30.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mbeddings/oleObject39.bin" ContentType="application/vnd.openxmlformats-officedocument.oleObject"/>
  <Override PartName="/xl/sharedStrings.xml" ContentType="application/vnd.openxmlformats-officedocument.spreadsheetml.sharedStrings+xml"/>
  <Override PartName="/xl/embeddings/oleObject19.bin" ContentType="application/vnd.openxmlformats-officedocument.oleObject"/>
  <Override PartName="/xl/embeddings/oleObject28.bin" ContentType="application/vnd.openxmlformats-officedocument.oleObject"/>
  <Override PartName="/xl/embeddings/oleObject37.bin" ContentType="application/vnd.openxmlformats-officedocument.oleObject"/>
  <Override PartName="/xl/worksheets/sheet17.xml" ContentType="application/vnd.openxmlformats-officedocument.spreadsheetml.worksheet+xml"/>
  <Override PartName="/xl/embeddings/oleObject9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15.bin" ContentType="application/vnd.openxmlformats-officedocument.oleObject"/>
  <Default Extension="png" ContentType="image/png"/>
  <Override PartName="/xl/embeddings/oleObject24.bin" ContentType="application/vnd.openxmlformats-officedocument.oleObject"/>
  <Override PartName="/xl/embeddings/oleObject33.bin" ContentType="application/vnd.openxmlformats-officedocument.oleObject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mbeddings/oleObject5.bin" ContentType="application/vnd.openxmlformats-officedocument.oleObject"/>
  <Override PartName="/xl/embeddings/oleObject13.bin" ContentType="application/vnd.openxmlformats-officedocument.oleObject"/>
  <Override PartName="/xl/drawings/drawing7.xml" ContentType="application/vnd.openxmlformats-officedocument.drawing+xml"/>
  <Override PartName="/xl/embeddings/oleObject22.bin" ContentType="application/vnd.openxmlformats-officedocument.oleObject"/>
  <Override PartName="/xl/embeddings/oleObject31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Default Extension="emf" ContentType="image/x-emf"/>
  <Override PartName="/xl/embeddings/oleObject3.bin" ContentType="application/vnd.openxmlformats-officedocument.oleObject"/>
  <Override PartName="/xl/drawings/drawing5.xml" ContentType="application/vnd.openxmlformats-officedocument.drawing+xml"/>
  <Override PartName="/xl/embeddings/oleObject11.bin" ContentType="application/vnd.openxmlformats-officedocument.oleObject"/>
  <Override PartName="/xl/embeddings/oleObject20.bin" ContentType="application/vnd.openxmlformats-officedocument.oleObject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3.xml" ContentType="application/vnd.openxmlformats-officedocument.drawing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alcChain.xml" ContentType="application/vnd.openxmlformats-officedocument.spreadsheetml.calcChain+xml"/>
  <Override PartName="/xl/embeddings/oleObject18.bin" ContentType="application/vnd.openxmlformats-officedocument.oleObject"/>
  <Override PartName="/xl/embeddings/oleObject29.bin" ContentType="application/vnd.openxmlformats-officedocument.oleObject"/>
  <Override PartName="/xl/embeddings/oleObject38.bin" ContentType="application/vnd.openxmlformats-officedocument.oleObject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tabRatio="950" firstSheet="4" activeTab="4"/>
  </bookViews>
  <sheets>
    <sheet name="LABLE" sheetId="1" r:id="rId1"/>
    <sheet name="COVER" sheetId="2" r:id="rId2"/>
    <sheet name="Document Review" sheetId="3" r:id="rId3"/>
    <sheet name="1)Approved Drawing" sheetId="22" r:id="rId4"/>
    <sheet name="2)PFD" sheetId="8" r:id="rId5"/>
    <sheet name="3)FMEA " sheetId="10" r:id="rId6"/>
    <sheet name="4)P-C-P " sheetId="11" r:id="rId7"/>
    <sheet name="5)Dimensional report" sheetId="23" r:id="rId8"/>
    <sheet name="7)R&amp;R (MSA)." sheetId="24" r:id="rId9"/>
    <sheet name="10)Checking Aids (Gauges). (2)" sheetId="25" r:id="rId10"/>
    <sheet name="17)Work Instruction" sheetId="26" r:id="rId11"/>
    <sheet name="18)QP" sheetId="7" r:id="rId12"/>
    <sheet name="19)RM Test Rept" sheetId="27" r:id="rId13"/>
    <sheet name="27)PSW" sheetId="13" r:id="rId14"/>
    <sheet name="29)SURFACE PROTECTION REPORT" sheetId="28" r:id="rId15"/>
    <sheet name="Tool Preventive Maintenance" sheetId="29" r:id="rId16"/>
    <sheet name="Tool Identification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">NA()</definedName>
    <definedName name="_?">NA()</definedName>
    <definedName name="_?_컛?___i">NA()</definedName>
    <definedName name="__재료비_기준냉동기_미포함">NA()</definedName>
    <definedName name="__추후_NAVA__PROJECT는__부품_">NA()</definedName>
    <definedName name="_95年">NA()</definedName>
    <definedName name="_A_A">"$#REF!.$#REF!$#REF!"</definedName>
    <definedName name="_a¾E__">"$#REF!.$#REF!$#REF!"</definedName>
    <definedName name="_a¾EA_">"$#REF!.$#REF!$#REF!"</definedName>
    <definedName name="_a1">NA()</definedName>
    <definedName name="_a2">NA()</definedName>
    <definedName name="_a3">NA()</definedName>
    <definedName name="_Key1" localSheetId="13" hidden="1">#REF!</definedName>
    <definedName name="_Key1" localSheetId="0" hidden="1">#REF!</definedName>
    <definedName name="_Key1" localSheetId="16" hidden="1">#REF!</definedName>
    <definedName name="_Key1" hidden="1">#REF!</definedName>
    <definedName name="_Order1" hidden="1">255</definedName>
    <definedName name="_Order2" hidden="1">255</definedName>
    <definedName name="_Sort" localSheetId="13" hidden="1">#REF!</definedName>
    <definedName name="_Sort" localSheetId="0" hidden="1">#REF!</definedName>
    <definedName name="_Sort" localSheetId="16" hidden="1">#REF!</definedName>
    <definedName name="_Sort" hidden="1">#REF!</definedName>
    <definedName name="_WT6161" localSheetId="13">#REF!</definedName>
    <definedName name="_WT6161" localSheetId="0">#REF!</definedName>
    <definedName name="_WT6161">#REF!</definedName>
    <definedName name="_zz1" localSheetId="13">#REF!</definedName>
    <definedName name="_zz1" localSheetId="0">#REF!</definedName>
    <definedName name="_zz1">#REF!</definedName>
    <definedName name="_μ_μ">"$#REF!.$#REF!$#REF!"</definedName>
    <definedName name="a">NA()</definedName>
    <definedName name="aa">NA()</definedName>
    <definedName name="ab">NA()</definedName>
    <definedName name="abc" localSheetId="4" hidden="1">{#N/A,#N/A,FALSE,"Cash Flows";#N/A,#N/A,FALSE,"Fixed Assets";#N/A,#N/A,FALSE,"Balance Sheet";#N/A,#N/A,FALSE,"P &amp; L"}</definedName>
    <definedName name="abc" localSheetId="13" hidden="1">{#N/A,#N/A,FALSE,"Cash Flows";#N/A,#N/A,FALSE,"Fixed Assets";#N/A,#N/A,FALSE,"Balance Sheet";#N/A,#N/A,FALSE,"P &amp; L"}</definedName>
    <definedName name="abc" localSheetId="5" hidden="1">{#N/A,#N/A,FALSE,"Cash Flows";#N/A,#N/A,FALSE,"Fixed Assets";#N/A,#N/A,FALSE,"Balance Sheet";#N/A,#N/A,FALSE,"P &amp; L"}</definedName>
    <definedName name="abc" localSheetId="6" hidden="1">{#N/A,#N/A,FALSE,"Cash Flows";#N/A,#N/A,FALSE,"Fixed Assets";#N/A,#N/A,FALSE,"Balance Sheet";#N/A,#N/A,FALSE,"P &amp; L"}</definedName>
    <definedName name="abc" localSheetId="2" hidden="1">{#N/A,#N/A,FALSE,"Cash Flows";#N/A,#N/A,FALSE,"Fixed Assets";#N/A,#N/A,FALSE,"Balance Sheet";#N/A,#N/A,FALSE,"P &amp; L"}</definedName>
    <definedName name="abc" localSheetId="0" hidden="1">{#N/A,#N/A,FALSE,"Cash Flows";#N/A,#N/A,FALSE,"Fixed Assets";#N/A,#N/A,FALSE,"Balance Sheet";#N/A,#N/A,FALSE,"P &amp; L"}</definedName>
    <definedName name="abc" localSheetId="16" hidden="1">{#N/A,#N/A,FALSE,"Cash Flows";#N/A,#N/A,FALSE,"Fixed Assets";#N/A,#N/A,FALSE,"Balance Sheet";#N/A,#N/A,FALSE,"P &amp; L"}</definedName>
    <definedName name="abc" hidden="1">{#N/A,#N/A,FALSE,"Cash Flows";#N/A,#N/A,FALSE,"Fixed Assets";#N/A,#N/A,FALSE,"Balance Sheet";#N/A,#N/A,FALSE,"P &amp; L"}</definedName>
    <definedName name="abcd">NA()</definedName>
    <definedName name="ac">NA()</definedName>
    <definedName name="Add" localSheetId="13">'[1]Fixed Assets'!#REF!</definedName>
    <definedName name="Add" localSheetId="0">'[1]Fixed Assets'!#REF!</definedName>
    <definedName name="Add" localSheetId="16">'[1]Fixed Assets'!#REF!</definedName>
    <definedName name="Add">'[1]Fixed Assets'!#REF!</definedName>
    <definedName name="AKDSCOOTER" localSheetId="13">#REF!</definedName>
    <definedName name="AKDSCOOTER" localSheetId="0">#REF!</definedName>
    <definedName name="AKDSCOOTER" localSheetId="16">#REF!</definedName>
    <definedName name="AKDSCOOTER">#REF!</definedName>
    <definedName name="ALLBH" localSheetId="13">#REF!</definedName>
    <definedName name="ALLBH" localSheetId="0">#REF!</definedName>
    <definedName name="ALLBH">#REF!</definedName>
    <definedName name="ALLBT" localSheetId="13">#REF!</definedName>
    <definedName name="ALLBT" localSheetId="0">#REF!</definedName>
    <definedName name="ALLBT">#REF!</definedName>
    <definedName name="ALLMC" localSheetId="13">#REF!</definedName>
    <definedName name="ALLMC" localSheetId="0">#REF!</definedName>
    <definedName name="ALLMC">#REF!</definedName>
    <definedName name="ALTSS">NA()</definedName>
    <definedName name="AS">NA()</definedName>
    <definedName name="AS.BB">NA()</definedName>
    <definedName name="asa" localSheetId="4" hidden="1">{#N/A,#N/A,FALSE,"Cash Flows";#N/A,#N/A,FALSE,"Fixed Assets";#N/A,#N/A,FALSE,"Balance Sheet";#N/A,#N/A,FALSE,"P &amp; L"}</definedName>
    <definedName name="asa" localSheetId="13" hidden="1">{#N/A,#N/A,FALSE,"Cash Flows";#N/A,#N/A,FALSE,"Fixed Assets";#N/A,#N/A,FALSE,"Balance Sheet";#N/A,#N/A,FALSE,"P &amp; L"}</definedName>
    <definedName name="asa" localSheetId="5" hidden="1">{#N/A,#N/A,FALSE,"Cash Flows";#N/A,#N/A,FALSE,"Fixed Assets";#N/A,#N/A,FALSE,"Balance Sheet";#N/A,#N/A,FALSE,"P &amp; L"}</definedName>
    <definedName name="asa" localSheetId="6" hidden="1">{#N/A,#N/A,FALSE,"Cash Flows";#N/A,#N/A,FALSE,"Fixed Assets";#N/A,#N/A,FALSE,"Balance Sheet";#N/A,#N/A,FALSE,"P &amp; L"}</definedName>
    <definedName name="asa" localSheetId="2" hidden="1">{#N/A,#N/A,FALSE,"Cash Flows";#N/A,#N/A,FALSE,"Fixed Assets";#N/A,#N/A,FALSE,"Balance Sheet";#N/A,#N/A,FALSE,"P &amp; L"}</definedName>
    <definedName name="asa" localSheetId="0" hidden="1">{#N/A,#N/A,FALSE,"Cash Flows";#N/A,#N/A,FALSE,"Fixed Assets";#N/A,#N/A,FALSE,"Balance Sheet";#N/A,#N/A,FALSE,"P &amp; L"}</definedName>
    <definedName name="asa" localSheetId="16" hidden="1">{#N/A,#N/A,FALSE,"Cash Flows";#N/A,#N/A,FALSE,"Fixed Assets";#N/A,#N/A,FALSE,"Balance Sheet";#N/A,#N/A,FALSE,"P &amp; L"}</definedName>
    <definedName name="asa" hidden="1">{#N/A,#N/A,FALSE,"Cash Flows";#N/A,#N/A,FALSE,"Fixed Assets";#N/A,#N/A,FALSE,"Balance Sheet";#N/A,#N/A,FALSE,"P &amp; L"}</definedName>
    <definedName name="ASD">NA()</definedName>
    <definedName name="asd\" localSheetId="4" hidden="1">{#N/A,#N/A,FALSE,"Cash Flows";#N/A,#N/A,FALSE,"Fixed Assets";#N/A,#N/A,FALSE,"Balance Sheet";#N/A,#N/A,FALSE,"P &amp; L"}</definedName>
    <definedName name="asd\" localSheetId="13" hidden="1">{#N/A,#N/A,FALSE,"Cash Flows";#N/A,#N/A,FALSE,"Fixed Assets";#N/A,#N/A,FALSE,"Balance Sheet";#N/A,#N/A,FALSE,"P &amp; L"}</definedName>
    <definedName name="asd\" localSheetId="5" hidden="1">{#N/A,#N/A,FALSE,"Cash Flows";#N/A,#N/A,FALSE,"Fixed Assets";#N/A,#N/A,FALSE,"Balance Sheet";#N/A,#N/A,FALSE,"P &amp; L"}</definedName>
    <definedName name="asd\" localSheetId="6" hidden="1">{#N/A,#N/A,FALSE,"Cash Flows";#N/A,#N/A,FALSE,"Fixed Assets";#N/A,#N/A,FALSE,"Balance Sheet";#N/A,#N/A,FALSE,"P &amp; L"}</definedName>
    <definedName name="asd\" localSheetId="2" hidden="1">{#N/A,#N/A,FALSE,"Cash Flows";#N/A,#N/A,FALSE,"Fixed Assets";#N/A,#N/A,FALSE,"Balance Sheet";#N/A,#N/A,FALSE,"P &amp; L"}</definedName>
    <definedName name="asd\" localSheetId="0" hidden="1">{#N/A,#N/A,FALSE,"Cash Flows";#N/A,#N/A,FALSE,"Fixed Assets";#N/A,#N/A,FALSE,"Balance Sheet";#N/A,#N/A,FALSE,"P &amp; L"}</definedName>
    <definedName name="asd\" localSheetId="16" hidden="1">{#N/A,#N/A,FALSE,"Cash Flows";#N/A,#N/A,FALSE,"Fixed Assets";#N/A,#N/A,FALSE,"Balance Sheet";#N/A,#N/A,FALSE,"P &amp; L"}</definedName>
    <definedName name="asd\" hidden="1">{#N/A,#N/A,FALSE,"Cash Flows";#N/A,#N/A,FALSE,"Fixed Assets";#N/A,#N/A,FALSE,"Balance Sheet";#N/A,#N/A,FALSE,"P &amp; L"}</definedName>
    <definedName name="asda" localSheetId="4" hidden="1">{#N/A,#N/A,FALSE,"Cash Flows";#N/A,#N/A,FALSE,"Fixed Assets";#N/A,#N/A,FALSE,"Balance Sheet";#N/A,#N/A,FALSE,"P &amp; L"}</definedName>
    <definedName name="asda" localSheetId="13" hidden="1">{#N/A,#N/A,FALSE,"Cash Flows";#N/A,#N/A,FALSE,"Fixed Assets";#N/A,#N/A,FALSE,"Balance Sheet";#N/A,#N/A,FALSE,"P &amp; L"}</definedName>
    <definedName name="asda" localSheetId="5" hidden="1">{#N/A,#N/A,FALSE,"Cash Flows";#N/A,#N/A,FALSE,"Fixed Assets";#N/A,#N/A,FALSE,"Balance Sheet";#N/A,#N/A,FALSE,"P &amp; L"}</definedName>
    <definedName name="asda" localSheetId="6" hidden="1">{#N/A,#N/A,FALSE,"Cash Flows";#N/A,#N/A,FALSE,"Fixed Assets";#N/A,#N/A,FALSE,"Balance Sheet";#N/A,#N/A,FALSE,"P &amp; L"}</definedName>
    <definedName name="asda" localSheetId="2" hidden="1">{#N/A,#N/A,FALSE,"Cash Flows";#N/A,#N/A,FALSE,"Fixed Assets";#N/A,#N/A,FALSE,"Balance Sheet";#N/A,#N/A,FALSE,"P &amp; L"}</definedName>
    <definedName name="asda" localSheetId="0" hidden="1">{#N/A,#N/A,FALSE,"Cash Flows";#N/A,#N/A,FALSE,"Fixed Assets";#N/A,#N/A,FALSE,"Balance Sheet";#N/A,#N/A,FALSE,"P &amp; L"}</definedName>
    <definedName name="asda" localSheetId="16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4" hidden="1">{#N/A,#N/A,FALSE,"Cash Flows";#N/A,#N/A,FALSE,"Fixed Assets";#N/A,#N/A,FALSE,"Balance Sheet";#N/A,#N/A,FALSE,"P &amp; L"}</definedName>
    <definedName name="asda1" localSheetId="13" hidden="1">{#N/A,#N/A,FALSE,"Cash Flows";#N/A,#N/A,FALSE,"Fixed Assets";#N/A,#N/A,FALSE,"Balance Sheet";#N/A,#N/A,FALSE,"P &amp; L"}</definedName>
    <definedName name="asda1" localSheetId="5" hidden="1">{#N/A,#N/A,FALSE,"Cash Flows";#N/A,#N/A,FALSE,"Fixed Assets";#N/A,#N/A,FALSE,"Balance Sheet";#N/A,#N/A,FALSE,"P &amp; L"}</definedName>
    <definedName name="asda1" localSheetId="6" hidden="1">{#N/A,#N/A,FALSE,"Cash Flows";#N/A,#N/A,FALSE,"Fixed Assets";#N/A,#N/A,FALSE,"Balance Sheet";#N/A,#N/A,FALSE,"P &amp; L"}</definedName>
    <definedName name="asda1" localSheetId="2" hidden="1">{#N/A,#N/A,FALSE,"Cash Flows";#N/A,#N/A,FALSE,"Fixed Assets";#N/A,#N/A,FALSE,"Balance Sheet";#N/A,#N/A,FALSE,"P &amp; L"}</definedName>
    <definedName name="asda1" localSheetId="0" hidden="1">{#N/A,#N/A,FALSE,"Cash Flows";#N/A,#N/A,FALSE,"Fixed Assets";#N/A,#N/A,FALSE,"Balance Sheet";#N/A,#N/A,FALSE,"P &amp; L"}</definedName>
    <definedName name="asda1" localSheetId="16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4" hidden="1">{#N/A,#N/A,FALSE,"Cash Flows";#N/A,#N/A,FALSE,"Fixed Assets";#N/A,#N/A,FALSE,"Balance Sheet";#N/A,#N/A,FALSE,"P &amp; L"}</definedName>
    <definedName name="asda2" localSheetId="13" hidden="1">{#N/A,#N/A,FALSE,"Cash Flows";#N/A,#N/A,FALSE,"Fixed Assets";#N/A,#N/A,FALSE,"Balance Sheet";#N/A,#N/A,FALSE,"P &amp; L"}</definedName>
    <definedName name="asda2" localSheetId="5" hidden="1">{#N/A,#N/A,FALSE,"Cash Flows";#N/A,#N/A,FALSE,"Fixed Assets";#N/A,#N/A,FALSE,"Balance Sheet";#N/A,#N/A,FALSE,"P &amp; L"}</definedName>
    <definedName name="asda2" localSheetId="6" hidden="1">{#N/A,#N/A,FALSE,"Cash Flows";#N/A,#N/A,FALSE,"Fixed Assets";#N/A,#N/A,FALSE,"Balance Sheet";#N/A,#N/A,FALSE,"P &amp; L"}</definedName>
    <definedName name="asda2" localSheetId="2" hidden="1">{#N/A,#N/A,FALSE,"Cash Flows";#N/A,#N/A,FALSE,"Fixed Assets";#N/A,#N/A,FALSE,"Balance Sheet";#N/A,#N/A,FALSE,"P &amp; L"}</definedName>
    <definedName name="asda2" localSheetId="0" hidden="1">{#N/A,#N/A,FALSE,"Cash Flows";#N/A,#N/A,FALSE,"Fixed Assets";#N/A,#N/A,FALSE,"Balance Sheet";#N/A,#N/A,FALSE,"P &amp; L"}</definedName>
    <definedName name="asda2" localSheetId="16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f" localSheetId="13">'[2]LDP 50'!#REF!</definedName>
    <definedName name="asdf" localSheetId="0">'[2]LDP 50'!#REF!</definedName>
    <definedName name="asdf" localSheetId="16">'[2]LDP 50'!#REF!</definedName>
    <definedName name="asdf">'[2]LDP 50'!#REF!</definedName>
    <definedName name="Attributes" localSheetId="13">#REF!</definedName>
    <definedName name="Attributes" localSheetId="0">#REF!</definedName>
    <definedName name="Attributes" localSheetId="16">#REF!</definedName>
    <definedName name="Attributes">#REF!</definedName>
    <definedName name="Aug" localSheetId="4" hidden="1">{#N/A,#N/A,FALSE,"Cash Flows";#N/A,#N/A,FALSE,"Fixed Assets";#N/A,#N/A,FALSE,"Balance Sheet";#N/A,#N/A,FALSE,"P &amp; L"}</definedName>
    <definedName name="Aug" localSheetId="13" hidden="1">{#N/A,#N/A,FALSE,"Cash Flows";#N/A,#N/A,FALSE,"Fixed Assets";#N/A,#N/A,FALSE,"Balance Sheet";#N/A,#N/A,FALSE,"P &amp; L"}</definedName>
    <definedName name="Aug" localSheetId="5" hidden="1">{#N/A,#N/A,FALSE,"Cash Flows";#N/A,#N/A,FALSE,"Fixed Assets";#N/A,#N/A,FALSE,"Balance Sheet";#N/A,#N/A,FALSE,"P &amp; L"}</definedName>
    <definedName name="Aug" localSheetId="6" hidden="1">{#N/A,#N/A,FALSE,"Cash Flows";#N/A,#N/A,FALSE,"Fixed Assets";#N/A,#N/A,FALSE,"Balance Sheet";#N/A,#N/A,FALSE,"P &amp; L"}</definedName>
    <definedName name="Aug" localSheetId="2" hidden="1">{#N/A,#N/A,FALSE,"Cash Flows";#N/A,#N/A,FALSE,"Fixed Assets";#N/A,#N/A,FALSE,"Balance Sheet";#N/A,#N/A,FALSE,"P &amp; L"}</definedName>
    <definedName name="Aug" localSheetId="0" hidden="1">{#N/A,#N/A,FALSE,"Cash Flows";#N/A,#N/A,FALSE,"Fixed Assets";#N/A,#N/A,FALSE,"Balance Sheet";#N/A,#N/A,FALSE,"P &amp; L"}</definedName>
    <definedName name="Aug" localSheetId="16" hidden="1">{#N/A,#N/A,FALSE,"Cash Flows";#N/A,#N/A,FALSE,"Fixed Assets";#N/A,#N/A,FALSE,"Balance Sheet";#N/A,#N/A,FALSE,"P &amp; L"}</definedName>
    <definedName name="Aug" hidden="1">{#N/A,#N/A,FALSE,"Cash Flows";#N/A,#N/A,FALSE,"Fixed Assets";#N/A,#N/A,FALSE,"Balance Sheet";#N/A,#N/A,FALSE,"P &amp; L"}</definedName>
    <definedName name="awc">NA()</definedName>
    <definedName name="AZ">NA()</definedName>
    <definedName name="B">NA()</definedName>
    <definedName name="b_?P">NA()</definedName>
    <definedName name="b23RTDKDK">NA()</definedName>
    <definedName name="BajajTempoBH" localSheetId="13">#REF!</definedName>
    <definedName name="BajajTempoBH" localSheetId="0">#REF!</definedName>
    <definedName name="BajajTempoBH" localSheetId="16">#REF!</definedName>
    <definedName name="BajajTempoBH">#REF!</definedName>
    <definedName name="BajajTempoBT" localSheetId="13">#REF!</definedName>
    <definedName name="BajajTempoBT" localSheetId="0">#REF!</definedName>
    <definedName name="BajajTempoBT">#REF!</definedName>
    <definedName name="bajajTempoMC" localSheetId="13">#REF!</definedName>
    <definedName name="bajajTempoMC" localSheetId="0">#REF!</definedName>
    <definedName name="bajajTempoMC">#REF!</definedName>
    <definedName name="bala" localSheetId="4" hidden="1">{#N/A,#N/A,FALSE,"Cash Flows";#N/A,#N/A,FALSE,"Fixed Assets";#N/A,#N/A,FALSE,"Balance Sheet";#N/A,#N/A,FALSE,"P &amp; L"}</definedName>
    <definedName name="bala" localSheetId="13" hidden="1">{#N/A,#N/A,FALSE,"Cash Flows";#N/A,#N/A,FALSE,"Fixed Assets";#N/A,#N/A,FALSE,"Balance Sheet";#N/A,#N/A,FALSE,"P &amp; L"}</definedName>
    <definedName name="bala" localSheetId="5" hidden="1">{#N/A,#N/A,FALSE,"Cash Flows";#N/A,#N/A,FALSE,"Fixed Assets";#N/A,#N/A,FALSE,"Balance Sheet";#N/A,#N/A,FALSE,"P &amp; L"}</definedName>
    <definedName name="bala" localSheetId="6" hidden="1">{#N/A,#N/A,FALSE,"Cash Flows";#N/A,#N/A,FALSE,"Fixed Assets";#N/A,#N/A,FALSE,"Balance Sheet";#N/A,#N/A,FALSE,"P &amp; L"}</definedName>
    <definedName name="bala" localSheetId="2" hidden="1">{#N/A,#N/A,FALSE,"Cash Flows";#N/A,#N/A,FALSE,"Fixed Assets";#N/A,#N/A,FALSE,"Balance Sheet";#N/A,#N/A,FALSE,"P &amp; L"}</definedName>
    <definedName name="bala" localSheetId="0" hidden="1">{#N/A,#N/A,FALSE,"Cash Flows";#N/A,#N/A,FALSE,"Fixed Assets";#N/A,#N/A,FALSE,"Balance Sheet";#N/A,#N/A,FALSE,"P &amp; L"}</definedName>
    <definedName name="bala" localSheetId="16" hidden="1">{#N/A,#N/A,FALSE,"Cash Flows";#N/A,#N/A,FALSE,"Fixed Assets";#N/A,#N/A,FALSE,"Balance Sheet";#N/A,#N/A,FALSE,"P &amp; L"}</definedName>
    <definedName name="bala" hidden="1">{#N/A,#N/A,FALSE,"Cash Flows";#N/A,#N/A,FALSE,"Fixed Assets";#N/A,#N/A,FALSE,"Balance Sheet";#N/A,#N/A,FALSE,"P &amp; L"}</definedName>
    <definedName name="BALBH" localSheetId="13">#REF!</definedName>
    <definedName name="BALBH" localSheetId="0">#REF!</definedName>
    <definedName name="BALBH" localSheetId="16">#REF!</definedName>
    <definedName name="BALBH">#REF!</definedName>
    <definedName name="BALBT" localSheetId="13">#REF!</definedName>
    <definedName name="BALBT" localSheetId="0">#REF!</definedName>
    <definedName name="BALBT">#REF!</definedName>
    <definedName name="BALMC" localSheetId="13">#REF!</definedName>
    <definedName name="BALMC" localSheetId="0">#REF!</definedName>
    <definedName name="BALMC">#REF!</definedName>
    <definedName name="balwal" localSheetId="11">#REF!</definedName>
    <definedName name="balwal" localSheetId="6">#REF!</definedName>
    <definedName name="balwal" localSheetId="0">#REF!</definedName>
    <definedName name="balwal">#REF!</definedName>
    <definedName name="BaseData_1" localSheetId="4" hidden="1">{#N/A,#N/A,FALSE,"Cash Flows";#N/A,#N/A,FALSE,"Fixed Assets";#N/A,#N/A,FALSE,"Balance Sheet";#N/A,#N/A,FALSE,"P &amp; L"}</definedName>
    <definedName name="BaseData_1" localSheetId="13" hidden="1">{#N/A,#N/A,FALSE,"Cash Flows";#N/A,#N/A,FALSE,"Fixed Assets";#N/A,#N/A,FALSE,"Balance Sheet";#N/A,#N/A,FALSE,"P &amp; L"}</definedName>
    <definedName name="BaseData_1" localSheetId="5" hidden="1">{#N/A,#N/A,FALSE,"Cash Flows";#N/A,#N/A,FALSE,"Fixed Assets";#N/A,#N/A,FALSE,"Balance Sheet";#N/A,#N/A,FALSE,"P &amp; L"}</definedName>
    <definedName name="BaseData_1" localSheetId="6" hidden="1">{#N/A,#N/A,FALSE,"Cash Flows";#N/A,#N/A,FALSE,"Fixed Assets";#N/A,#N/A,FALSE,"Balance Sheet";#N/A,#N/A,FALSE,"P &amp; L"}</definedName>
    <definedName name="BaseData_1" localSheetId="2" hidden="1">{#N/A,#N/A,FALSE,"Cash Flows";#N/A,#N/A,FALSE,"Fixed Assets";#N/A,#N/A,FALSE,"Balance Sheet";#N/A,#N/A,FALSE,"P &amp; L"}</definedName>
    <definedName name="BaseData_1" localSheetId="0" hidden="1">{#N/A,#N/A,FALSE,"Cash Flows";#N/A,#N/A,FALSE,"Fixed Assets";#N/A,#N/A,FALSE,"Balance Sheet";#N/A,#N/A,FALSE,"P &amp; L"}</definedName>
    <definedName name="BaseData_1" localSheetId="16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c">NA()</definedName>
    <definedName name="bha" localSheetId="4" hidden="1">{#N/A,#N/A,TRUE,"Summary";#N/A,#N/A,TRUE,"Balance Sheet";#N/A,#N/A,TRUE,"P &amp; L";#N/A,#N/A,TRUE,"Fixed Assets";#N/A,#N/A,TRUE,"Cash Flows"}</definedName>
    <definedName name="bha" localSheetId="13" hidden="1">{#N/A,#N/A,TRUE,"Summary";#N/A,#N/A,TRUE,"Balance Sheet";#N/A,#N/A,TRUE,"P &amp; L";#N/A,#N/A,TRUE,"Fixed Assets";#N/A,#N/A,TRUE,"Cash Flows"}</definedName>
    <definedName name="bha" localSheetId="5" hidden="1">{#N/A,#N/A,TRUE,"Summary";#N/A,#N/A,TRUE,"Balance Sheet";#N/A,#N/A,TRUE,"P &amp; L";#N/A,#N/A,TRUE,"Fixed Assets";#N/A,#N/A,TRUE,"Cash Flows"}</definedName>
    <definedName name="bha" localSheetId="6" hidden="1">{#N/A,#N/A,TRUE,"Summary";#N/A,#N/A,TRUE,"Balance Sheet";#N/A,#N/A,TRUE,"P &amp; L";#N/A,#N/A,TRUE,"Fixed Assets";#N/A,#N/A,TRUE,"Cash Flows"}</definedName>
    <definedName name="bha" localSheetId="2" hidden="1">{#N/A,#N/A,TRUE,"Summary";#N/A,#N/A,TRUE,"Balance Sheet";#N/A,#N/A,TRUE,"P &amp; L";#N/A,#N/A,TRUE,"Fixed Assets";#N/A,#N/A,TRUE,"Cash Flows"}</definedName>
    <definedName name="bha" localSheetId="0" hidden="1">{#N/A,#N/A,TRUE,"Summary";#N/A,#N/A,TRUE,"Balance Sheet";#N/A,#N/A,TRUE,"P &amp; L";#N/A,#N/A,TRUE,"Fixed Assets";#N/A,#N/A,TRUE,"Cash Flows"}</definedName>
    <definedName name="bha" localSheetId="16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4" hidden="1">{#N/A,#N/A,FALSE,"Cash Flows";#N/A,#N/A,FALSE,"Fixed Assets";#N/A,#N/A,FALSE,"Balance Sheet";#N/A,#N/A,FALSE,"P &amp; L"}</definedName>
    <definedName name="bhavesh" localSheetId="13" hidden="1">{#N/A,#N/A,FALSE,"Cash Flows";#N/A,#N/A,FALSE,"Fixed Assets";#N/A,#N/A,FALSE,"Balance Sheet";#N/A,#N/A,FALSE,"P &amp; L"}</definedName>
    <definedName name="bhavesh" localSheetId="5" hidden="1">{#N/A,#N/A,FALSE,"Cash Flows";#N/A,#N/A,FALSE,"Fixed Assets";#N/A,#N/A,FALSE,"Balance Sheet";#N/A,#N/A,FALSE,"P &amp; L"}</definedName>
    <definedName name="bhavesh" localSheetId="6" hidden="1">{#N/A,#N/A,FALSE,"Cash Flows";#N/A,#N/A,FALSE,"Fixed Assets";#N/A,#N/A,FALSE,"Balance Sheet";#N/A,#N/A,FALSE,"P &amp; L"}</definedName>
    <definedName name="bhavesh" localSheetId="2" hidden="1">{#N/A,#N/A,FALSE,"Cash Flows";#N/A,#N/A,FALSE,"Fixed Assets";#N/A,#N/A,FALSE,"Balance Sheet";#N/A,#N/A,FALSE,"P &amp; L"}</definedName>
    <definedName name="bhavesh" localSheetId="0" hidden="1">{#N/A,#N/A,FALSE,"Cash Flows";#N/A,#N/A,FALSE,"Fixed Assets";#N/A,#N/A,FALSE,"Balance Sheet";#N/A,#N/A,FALSE,"P &amp; L"}</definedName>
    <definedName name="bhavesh" localSheetId="16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4" hidden="1">{#N/A,#N/A,FALSE,"Cash Flows";#N/A,#N/A,FALSE,"Fixed Assets";#N/A,#N/A,FALSE,"Balance Sheet";#N/A,#N/A,FALSE,"P &amp; L"}</definedName>
    <definedName name="bhaveshm" localSheetId="13" hidden="1">{#N/A,#N/A,FALSE,"Cash Flows";#N/A,#N/A,FALSE,"Fixed Assets";#N/A,#N/A,FALSE,"Balance Sheet";#N/A,#N/A,FALSE,"P &amp; L"}</definedName>
    <definedName name="bhaveshm" localSheetId="5" hidden="1">{#N/A,#N/A,FALSE,"Cash Flows";#N/A,#N/A,FALSE,"Fixed Assets";#N/A,#N/A,FALSE,"Balance Sheet";#N/A,#N/A,FALSE,"P &amp; L"}</definedName>
    <definedName name="bhaveshm" localSheetId="6" hidden="1">{#N/A,#N/A,FALSE,"Cash Flows";#N/A,#N/A,FALSE,"Fixed Assets";#N/A,#N/A,FALSE,"Balance Sheet";#N/A,#N/A,FALSE,"P &amp; L"}</definedName>
    <definedName name="bhaveshm" localSheetId="2" hidden="1">{#N/A,#N/A,FALSE,"Cash Flows";#N/A,#N/A,FALSE,"Fixed Assets";#N/A,#N/A,FALSE,"Balance Sheet";#N/A,#N/A,FALSE,"P &amp; L"}</definedName>
    <definedName name="bhaveshm" localSheetId="0" hidden="1">{#N/A,#N/A,FALSE,"Cash Flows";#N/A,#N/A,FALSE,"Fixed Assets";#N/A,#N/A,FALSE,"Balance Sheet";#N/A,#N/A,FALSE,"P &amp; L"}</definedName>
    <definedName name="bhaveshm" localSheetId="16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IWaug" localSheetId="4" hidden="1">{#N/A,#N/A,FALSE,"Cash Flows";#N/A,#N/A,FALSE,"Fixed Assets";#N/A,#N/A,FALSE,"Balance Sheet";#N/A,#N/A,FALSE,"P &amp; L"}</definedName>
    <definedName name="BIWaug" localSheetId="13" hidden="1">{#N/A,#N/A,FALSE,"Cash Flows";#N/A,#N/A,FALSE,"Fixed Assets";#N/A,#N/A,FALSE,"Balance Sheet";#N/A,#N/A,FALSE,"P &amp; L"}</definedName>
    <definedName name="BIWaug" localSheetId="5" hidden="1">{#N/A,#N/A,FALSE,"Cash Flows";#N/A,#N/A,FALSE,"Fixed Assets";#N/A,#N/A,FALSE,"Balance Sheet";#N/A,#N/A,FALSE,"P &amp; L"}</definedName>
    <definedName name="BIWaug" localSheetId="6" hidden="1">{#N/A,#N/A,FALSE,"Cash Flows";#N/A,#N/A,FALSE,"Fixed Assets";#N/A,#N/A,FALSE,"Balance Sheet";#N/A,#N/A,FALSE,"P &amp; L"}</definedName>
    <definedName name="BIWaug" localSheetId="2" hidden="1">{#N/A,#N/A,FALSE,"Cash Flows";#N/A,#N/A,FALSE,"Fixed Assets";#N/A,#N/A,FALSE,"Balance Sheet";#N/A,#N/A,FALSE,"P &amp; L"}</definedName>
    <definedName name="BIWaug" localSheetId="0" hidden="1">{#N/A,#N/A,FALSE,"Cash Flows";#N/A,#N/A,FALSE,"Fixed Assets";#N/A,#N/A,FALSE,"Balance Sheet";#N/A,#N/A,FALSE,"P &amp; L"}</definedName>
    <definedName name="BIWaug" localSheetId="16" hidden="1">{#N/A,#N/A,FALSE,"Cash Flows";#N/A,#N/A,FALSE,"Fixed Assets";#N/A,#N/A,FALSE,"Balance Sheet";#N/A,#N/A,FALSE,"P &amp; L"}</definedName>
    <definedName name="BIWaug" hidden="1">{#N/A,#N/A,FALSE,"Cash Flows";#N/A,#N/A,FALSE,"Fixed Assets";#N/A,#N/A,FALSE,"Balance Sheet";#N/A,#N/A,FALSE,"P &amp; L"}</definedName>
    <definedName name="CD" localSheetId="13">#REF!</definedName>
    <definedName name="CD" localSheetId="0">#REF!</definedName>
    <definedName name="CD" localSheetId="16">#REF!</definedName>
    <definedName name="CD">#REF!</definedName>
    <definedName name="CFprprprrkrkrkrkpdpddkdkdkdkdkd">NA()</definedName>
    <definedName name="Chapter" localSheetId="13">#REF!</definedName>
    <definedName name="Chapter" localSheetId="0">#REF!</definedName>
    <definedName name="Chapter" localSheetId="16">#REF!</definedName>
    <definedName name="Chapter">#REF!</definedName>
    <definedName name="CMAFORM2" localSheetId="13">#REF!</definedName>
    <definedName name="CMAFORM2" localSheetId="0">#REF!</definedName>
    <definedName name="CMAFORM2">#REF!</definedName>
    <definedName name="Count" localSheetId="13">#REF!</definedName>
    <definedName name="Count" localSheetId="0">#REF!</definedName>
    <definedName name="Count">#REF!</definedName>
    <definedName name="Cur_Den" localSheetId="13">#REF!</definedName>
    <definedName name="Cur_Den" localSheetId="0">#REF!</definedName>
    <definedName name="Cur_Den">#REF!</definedName>
    <definedName name="Cur_Scale" localSheetId="13">#REF!</definedName>
    <definedName name="Cur_Scale" localSheetId="0">#REF!</definedName>
    <definedName name="Cur_Scale">#REF!</definedName>
    <definedName name="Currency" localSheetId="13">#REF!</definedName>
    <definedName name="Currency" localSheetId="0">#REF!</definedName>
    <definedName name="Currency">#REF!</definedName>
    <definedName name="currency_range" localSheetId="13">OFFSET(#REF!,0,0,COUNTA(#REF!),1)</definedName>
    <definedName name="currency_range" localSheetId="0">OFFSET(#REF!,0,0,COUNTA(#REF!),1)</definedName>
    <definedName name="currency_range">OFFSET(#REF!,0,0,COUNTA(#REF!),1)</definedName>
    <definedName name="Currency_Scale" localSheetId="13">#REF!</definedName>
    <definedName name="Currency_Scale" localSheetId="0">#REF!</definedName>
    <definedName name="Currency_Scale" localSheetId="16">#REF!</definedName>
    <definedName name="Currency_Scale">#REF!</definedName>
    <definedName name="cvb" localSheetId="4" hidden="1">{#N/A,#N/A,FALSE,"Cash Flows";#N/A,#N/A,FALSE,"Fixed Assets";#N/A,#N/A,FALSE,"Balance Sheet";#N/A,#N/A,FALSE,"P &amp; L"}</definedName>
    <definedName name="cvb" localSheetId="13" hidden="1">{#N/A,#N/A,FALSE,"Cash Flows";#N/A,#N/A,FALSE,"Fixed Assets";#N/A,#N/A,FALSE,"Balance Sheet";#N/A,#N/A,FALSE,"P &amp; L"}</definedName>
    <definedName name="cvb" localSheetId="5" hidden="1">{#N/A,#N/A,FALSE,"Cash Flows";#N/A,#N/A,FALSE,"Fixed Assets";#N/A,#N/A,FALSE,"Balance Sheet";#N/A,#N/A,FALSE,"P &amp; L"}</definedName>
    <definedName name="cvb" localSheetId="6" hidden="1">{#N/A,#N/A,FALSE,"Cash Flows";#N/A,#N/A,FALSE,"Fixed Assets";#N/A,#N/A,FALSE,"Balance Sheet";#N/A,#N/A,FALSE,"P &amp; L"}</definedName>
    <definedName name="cvb" localSheetId="2" hidden="1">{#N/A,#N/A,FALSE,"Cash Flows";#N/A,#N/A,FALSE,"Fixed Assets";#N/A,#N/A,FALSE,"Balance Sheet";#N/A,#N/A,FALSE,"P &amp; L"}</definedName>
    <definedName name="cvb" localSheetId="0" hidden="1">{#N/A,#N/A,FALSE,"Cash Flows";#N/A,#N/A,FALSE,"Fixed Assets";#N/A,#N/A,FALSE,"Balance Sheet";#N/A,#N/A,FALSE,"P &amp; L"}</definedName>
    <definedName name="cvb" localSheetId="16" hidden="1">{#N/A,#N/A,FALSE,"Cash Flows";#N/A,#N/A,FALSE,"Fixed Assets";#N/A,#N/A,FALSE,"Balance Sheet";#N/A,#N/A,FALSE,"P &amp; L"}</definedName>
    <definedName name="cvb" hidden="1">{#N/A,#N/A,FALSE,"Cash Flows";#N/A,#N/A,FALSE,"Fixed Assets";#N/A,#N/A,FALSE,"Balance Sheet";#N/A,#N/A,FALSE,"P &amp; L"}</definedName>
    <definedName name="CVD" localSheetId="13">#REF!</definedName>
    <definedName name="CVD" localSheetId="0">#REF!</definedName>
    <definedName name="CVD" localSheetId="16">#REF!</definedName>
    <definedName name="CVD">#REF!</definedName>
    <definedName name="Cyear" localSheetId="13">#REF!</definedName>
    <definedName name="Cyear" localSheetId="0">#REF!</definedName>
    <definedName name="Cyear">#REF!</definedName>
    <definedName name="d">NA()</definedName>
    <definedName name="DaewooBH" localSheetId="13">#REF!</definedName>
    <definedName name="DaewooBH" localSheetId="0">#REF!</definedName>
    <definedName name="DaewooBH" localSheetId="16">#REF!</definedName>
    <definedName name="DaewooBH">#REF!</definedName>
    <definedName name="DaewooBT" localSheetId="13">#REF!</definedName>
    <definedName name="DaewooBT" localSheetId="0">#REF!</definedName>
    <definedName name="DaewooBT">#REF!</definedName>
    <definedName name="DaewooMC" localSheetId="13">#REF!</definedName>
    <definedName name="DaewooMC" localSheetId="0">#REF!</definedName>
    <definedName name="DaewooMC">#REF!</definedName>
    <definedName name="_xlnm.Database" localSheetId="11">#REF!</definedName>
    <definedName name="_xlnm.Database" localSheetId="6">#REF!</definedName>
    <definedName name="_xlnm.Database" localSheetId="0">#REF!</definedName>
    <definedName name="_xlnm.Database">#REF!</definedName>
    <definedName name="dd">NA()</definedName>
    <definedName name="Denomination" localSheetId="13">#REF!</definedName>
    <definedName name="Denomination" localSheetId="0">#REF!</definedName>
    <definedName name="Denomination" localSheetId="16">#REF!</definedName>
    <definedName name="Denomination">#REF!</definedName>
    <definedName name="diff" localSheetId="13">#REF!</definedName>
    <definedName name="diff" localSheetId="0">#REF!</definedName>
    <definedName name="diff">#REF!</definedName>
    <definedName name="DIPL" localSheetId="13">#REF!</definedName>
    <definedName name="DIPL" localSheetId="0">#REF!</definedName>
    <definedName name="DIPL">#REF!</definedName>
    <definedName name="DIPL1" localSheetId="13">#REF!</definedName>
    <definedName name="DIPL1" localSheetId="0">#REF!</definedName>
    <definedName name="DIPL1">#REF!</definedName>
    <definedName name="DIPL23SEPT" localSheetId="13">#REF!</definedName>
    <definedName name="DIPL23SEPT" localSheetId="0">#REF!</definedName>
    <definedName name="DIPL23SEPT">#REF!</definedName>
    <definedName name="DKDKFG8TBTB2RT">NA()</definedName>
    <definedName name="duro" localSheetId="13">#REF!</definedName>
    <definedName name="duro" localSheetId="0">#REF!</definedName>
    <definedName name="duro" localSheetId="16">#REF!</definedName>
    <definedName name="duro">#REF!</definedName>
    <definedName name="DUROVALVE" localSheetId="13">#REF!</definedName>
    <definedName name="DUROVALVE" localSheetId="0">#REF!</definedName>
    <definedName name="DUROVALVE">#REF!</definedName>
    <definedName name="DUROVALVES1" localSheetId="13">#REF!</definedName>
    <definedName name="DUROVALVES1" localSheetId="0">#REF!</definedName>
    <definedName name="DUROVALVES1">#REF!</definedName>
    <definedName name="ED3__회훈_71.4_신창_4.9">NA()</definedName>
    <definedName name="EE">NA()</definedName>
    <definedName name="EicherBH" localSheetId="13">#REF!</definedName>
    <definedName name="EicherBH" localSheetId="0">#REF!</definedName>
    <definedName name="EicherBH" localSheetId="16">#REF!</definedName>
    <definedName name="EicherBH">#REF!</definedName>
    <definedName name="EicherBT" localSheetId="13">#REF!</definedName>
    <definedName name="EicherBT" localSheetId="0">#REF!</definedName>
    <definedName name="EicherBT">#REF!</definedName>
    <definedName name="EicherMC" localSheetId="13">#REF!</definedName>
    <definedName name="EicherMC" localSheetId="0">#REF!</definedName>
    <definedName name="EicherMC">#REF!</definedName>
    <definedName name="EnggBH" localSheetId="13">#REF!</definedName>
    <definedName name="EnggBH" localSheetId="0">#REF!</definedName>
    <definedName name="EnggBH">#REF!</definedName>
    <definedName name="EnggBT" localSheetId="13">#REF!</definedName>
    <definedName name="EnggBT" localSheetId="0">#REF!</definedName>
    <definedName name="EnggBT">#REF!</definedName>
    <definedName name="EnggMC" localSheetId="13">#REF!</definedName>
    <definedName name="EnggMC" localSheetId="0">#REF!</definedName>
    <definedName name="EnggMC">#REF!</definedName>
    <definedName name="Excel_BuiltIn__FilterDatabase">"#REF!"</definedName>
    <definedName name="Excel_BuiltIn__FilterDatabase_1">"#REF!"</definedName>
    <definedName name="Excel_BuiltIn__FilterDatabase_1_1">"#REF!"</definedName>
    <definedName name="Excel_BuiltIn__FilterDatabase_1_1_1">"#REF!"</definedName>
    <definedName name="Excel_BuiltIn__FilterDatabase_1_1_2">"#REF!"</definedName>
    <definedName name="Excel_BuiltIn__FilterDatabase_1_2">"#REF!"</definedName>
    <definedName name="Excel_BuiltIn_Database">"$#REF!.$D$7:$V$4152"</definedName>
    <definedName name="Excel_BuiltIn_Print_Area">NA()</definedName>
    <definedName name="Excel_BuiltIn_Print_Area_1_1">"$#REF!.$A$1:$L$24"</definedName>
    <definedName name="Excel_BuiltIn_Print_Area_3">"$#REF!.$A$1:$L$11"</definedName>
    <definedName name="ExportsBH" localSheetId="13">#REF!</definedName>
    <definedName name="ExportsBH" localSheetId="0">#REF!</definedName>
    <definedName name="ExportsBH" localSheetId="16">#REF!</definedName>
    <definedName name="ExportsBH">#REF!</definedName>
    <definedName name="ExportsBT" localSheetId="13">#REF!</definedName>
    <definedName name="ExportsBT" localSheetId="0">#REF!</definedName>
    <definedName name="ExportsBT">#REF!</definedName>
    <definedName name="ExportsMC" localSheetId="13">#REF!</definedName>
    <definedName name="ExportsMC" localSheetId="0">#REF!</definedName>
    <definedName name="ExportsMC">#REF!</definedName>
    <definedName name="F" localSheetId="4" hidden="1">{#N/A,#N/A,FALSE,"Cash Flows";#N/A,#N/A,FALSE,"Fixed Assets";#N/A,#N/A,FALSE,"Balance Sheet";#N/A,#N/A,FALSE,"P &amp; L"}</definedName>
    <definedName name="F" localSheetId="13" hidden="1">{#N/A,#N/A,FALSE,"Cash Flows";#N/A,#N/A,FALSE,"Fixed Assets";#N/A,#N/A,FALSE,"Balance Sheet";#N/A,#N/A,FALSE,"P &amp; L"}</definedName>
    <definedName name="F" localSheetId="5" hidden="1">{#N/A,#N/A,FALSE,"Cash Flows";#N/A,#N/A,FALSE,"Fixed Assets";#N/A,#N/A,FALSE,"Balance Sheet";#N/A,#N/A,FALSE,"P &amp; L"}</definedName>
    <definedName name="F" localSheetId="6" hidden="1">{#N/A,#N/A,FALSE,"Cash Flows";#N/A,#N/A,FALSE,"Fixed Assets";#N/A,#N/A,FALSE,"Balance Sheet";#N/A,#N/A,FALSE,"P &amp; L"}</definedName>
    <definedName name="F" localSheetId="2" hidden="1">{#N/A,#N/A,FALSE,"Cash Flows";#N/A,#N/A,FALSE,"Fixed Assets";#N/A,#N/A,FALSE,"Balance Sheet";#N/A,#N/A,FALSE,"P &amp; L"}</definedName>
    <definedName name="F" localSheetId="0" hidden="1">{#N/A,#N/A,FALSE,"Cash Flows";#N/A,#N/A,FALSE,"Fixed Assets";#N/A,#N/A,FALSE,"Balance Sheet";#N/A,#N/A,FALSE,"P &amp; L"}</definedName>
    <definedName name="F" localSheetId="16" hidden="1">{#N/A,#N/A,FALSE,"Cash Flows";#N/A,#N/A,FALSE,"Fixed Assets";#N/A,#N/A,FALSE,"Balance Sheet";#N/A,#N/A,FALSE,"P &amp; L"}</definedName>
    <definedName name="F" hidden="1">{#N/A,#N/A,FALSE,"Cash Flows";#N/A,#N/A,FALSE,"Fixed Assets";#N/A,#N/A,FALSE,"Balance Sheet";#N/A,#N/A,FALSE,"P &amp; L"}</definedName>
    <definedName name="FDFS">NA()</definedName>
    <definedName name="fdfwegerger" localSheetId="4" hidden="1">{#N/A,#N/A,FALSE,"Cash Flows";#N/A,#N/A,FALSE,"Fixed Assets";#N/A,#N/A,FALSE,"Balance Sheet";#N/A,#N/A,FALSE,"P &amp; L"}</definedName>
    <definedName name="fdfwegerger" localSheetId="13" hidden="1">{#N/A,#N/A,FALSE,"Cash Flows";#N/A,#N/A,FALSE,"Fixed Assets";#N/A,#N/A,FALSE,"Balance Sheet";#N/A,#N/A,FALSE,"P &amp; L"}</definedName>
    <definedName name="fdfwegerger" localSheetId="5" hidden="1">{#N/A,#N/A,FALSE,"Cash Flows";#N/A,#N/A,FALSE,"Fixed Assets";#N/A,#N/A,FALSE,"Balance Sheet";#N/A,#N/A,FALSE,"P &amp; L"}</definedName>
    <definedName name="fdfwegerger" localSheetId="6" hidden="1">{#N/A,#N/A,FALSE,"Cash Flows";#N/A,#N/A,FALSE,"Fixed Assets";#N/A,#N/A,FALSE,"Balance Sheet";#N/A,#N/A,FALSE,"P &amp; L"}</definedName>
    <definedName name="fdfwegerger" localSheetId="2" hidden="1">{#N/A,#N/A,FALSE,"Cash Flows";#N/A,#N/A,FALSE,"Fixed Assets";#N/A,#N/A,FALSE,"Balance Sheet";#N/A,#N/A,FALSE,"P &amp; L"}</definedName>
    <definedName name="fdfwegerger" localSheetId="0" hidden="1">{#N/A,#N/A,FALSE,"Cash Flows";#N/A,#N/A,FALSE,"Fixed Assets";#N/A,#N/A,FALSE,"Balance Sheet";#N/A,#N/A,FALSE,"P &amp; L"}</definedName>
    <definedName name="fdfwegerger" localSheetId="16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">NA()</definedName>
    <definedName name="FG" localSheetId="4" hidden="1">{#N/A,#N/A,FALSE,"Cash Flows";#N/A,#N/A,FALSE,"Fixed Assets";#N/A,#N/A,FALSE,"Balance Sheet";#N/A,#N/A,FALSE,"P &amp; L"}</definedName>
    <definedName name="FG" localSheetId="13" hidden="1">{#N/A,#N/A,FALSE,"Cash Flows";#N/A,#N/A,FALSE,"Fixed Assets";#N/A,#N/A,FALSE,"Balance Sheet";#N/A,#N/A,FALSE,"P &amp; L"}</definedName>
    <definedName name="FG" localSheetId="5" hidden="1">{#N/A,#N/A,FALSE,"Cash Flows";#N/A,#N/A,FALSE,"Fixed Assets";#N/A,#N/A,FALSE,"Balance Sheet";#N/A,#N/A,FALSE,"P &amp; L"}</definedName>
    <definedName name="FG" localSheetId="6" hidden="1">{#N/A,#N/A,FALSE,"Cash Flows";#N/A,#N/A,FALSE,"Fixed Assets";#N/A,#N/A,FALSE,"Balance Sheet";#N/A,#N/A,FALSE,"P &amp; L"}</definedName>
    <definedName name="FG" localSheetId="2" hidden="1">{#N/A,#N/A,FALSE,"Cash Flows";#N/A,#N/A,FALSE,"Fixed Assets";#N/A,#N/A,FALSE,"Balance Sheet";#N/A,#N/A,FALSE,"P &amp; L"}</definedName>
    <definedName name="FG" localSheetId="0" hidden="1">{#N/A,#N/A,FALSE,"Cash Flows";#N/A,#N/A,FALSE,"Fixed Assets";#N/A,#N/A,FALSE,"Balance Sheet";#N/A,#N/A,FALSE,"P &amp; L"}</definedName>
    <definedName name="FG" localSheetId="16" hidden="1">{#N/A,#N/A,FALSE,"Cash Flows";#N/A,#N/A,FALSE,"Fixed Assets";#N/A,#N/A,FALSE,"Balance Sheet";#N/A,#N/A,FALSE,"P &amp; L"}</definedName>
    <definedName name="FG" hidden="1">{#N/A,#N/A,FALSE,"Cash Flows";#N/A,#N/A,FALSE,"Fixed Assets";#N/A,#N/A,FALSE,"Balance Sheet";#N/A,#N/A,FALSE,"P &amp; L"}</definedName>
    <definedName name="FG12TBTB2RTDKDKGMLRT">NA()</definedName>
    <definedName name="FG22TBTB3RTDKDKDK">NA()</definedName>
    <definedName name="FG24RTDKDK">NA()</definedName>
    <definedName name="fgPRRKRKRKTBTB1RT">NA()</definedName>
    <definedName name="FGR12C15TBTB1RTDKDK">NA()</definedName>
    <definedName name="FGrkbs7tbtbsprt">NA()</definedName>
    <definedName name="FiatBH" localSheetId="13">#REF!</definedName>
    <definedName name="FiatBH" localSheetId="0">#REF!</definedName>
    <definedName name="FiatBH" localSheetId="16">#REF!</definedName>
    <definedName name="FiatBH">#REF!</definedName>
    <definedName name="FiatBT" localSheetId="13">#REF!</definedName>
    <definedName name="FiatBT" localSheetId="0">#REF!</definedName>
    <definedName name="FiatBT">#REF!</definedName>
    <definedName name="FiatMC" localSheetId="13">#REF!</definedName>
    <definedName name="FiatMC" localSheetId="0">#REF!</definedName>
    <definedName name="FiatMC">#REF!</definedName>
    <definedName name="FordBH" localSheetId="13">#REF!</definedName>
    <definedName name="FordBH" localSheetId="0">#REF!</definedName>
    <definedName name="FordBH">#REF!</definedName>
    <definedName name="FordBT" localSheetId="13">#REF!</definedName>
    <definedName name="FordBT" localSheetId="0">#REF!</definedName>
    <definedName name="FordBT">#REF!</definedName>
    <definedName name="FordMC" localSheetId="13">#REF!</definedName>
    <definedName name="FordMC" localSheetId="0">#REF!</definedName>
    <definedName name="FordMC">#REF!</definedName>
    <definedName name="g_탩Y">NA()</definedName>
    <definedName name="gDataRange" localSheetId="11">#REF!</definedName>
    <definedName name="gDataRange" localSheetId="13">#REF!</definedName>
    <definedName name="gDataRange" localSheetId="5">#REF!</definedName>
    <definedName name="gDataRange" localSheetId="6">#REF!</definedName>
    <definedName name="gDataRange" localSheetId="1">#REF!</definedName>
    <definedName name="gDataRange" localSheetId="0">#REF!</definedName>
    <definedName name="gDataRange">#REF!</definedName>
    <definedName name="GDGDG">NA()</definedName>
    <definedName name="GFDGFSDAG">NA()</definedName>
    <definedName name="GH">NA()</definedName>
    <definedName name="GHJGH">NA()</definedName>
    <definedName name="GHJIKH" localSheetId="4" hidden="1">{#N/A,#N/A,TRUE,"Summary";#N/A,#N/A,TRUE,"Balance Sheet";#N/A,#N/A,TRUE,"P &amp; L";#N/A,#N/A,TRUE,"Fixed Assets";#N/A,#N/A,TRUE,"Cash Flows"}</definedName>
    <definedName name="GHJIKH" localSheetId="13" hidden="1">{#N/A,#N/A,TRUE,"Summary";#N/A,#N/A,TRUE,"Balance Sheet";#N/A,#N/A,TRUE,"P &amp; L";#N/A,#N/A,TRUE,"Fixed Assets";#N/A,#N/A,TRUE,"Cash Flows"}</definedName>
    <definedName name="GHJIKH" localSheetId="5" hidden="1">{#N/A,#N/A,TRUE,"Summary";#N/A,#N/A,TRUE,"Balance Sheet";#N/A,#N/A,TRUE,"P &amp; L";#N/A,#N/A,TRUE,"Fixed Assets";#N/A,#N/A,TRUE,"Cash Flows"}</definedName>
    <definedName name="GHJIKH" localSheetId="6" hidden="1">{#N/A,#N/A,TRUE,"Summary";#N/A,#N/A,TRUE,"Balance Sheet";#N/A,#N/A,TRUE,"P &amp; L";#N/A,#N/A,TRUE,"Fixed Assets";#N/A,#N/A,TRUE,"Cash Flows"}</definedName>
    <definedName name="GHJIKH" localSheetId="2" hidden="1">{#N/A,#N/A,TRUE,"Summary";#N/A,#N/A,TRUE,"Balance Sheet";#N/A,#N/A,TRUE,"P &amp; L";#N/A,#N/A,TRUE,"Fixed Assets";#N/A,#N/A,TRUE,"Cash Flows"}</definedName>
    <definedName name="GHJIKH" localSheetId="0" hidden="1">{#N/A,#N/A,TRUE,"Summary";#N/A,#N/A,TRUE,"Balance Sheet";#N/A,#N/A,TRUE,"P &amp; L";#N/A,#N/A,TRUE,"Fixed Assets";#N/A,#N/A,TRUE,"Cash Flows"}</definedName>
    <definedName name="GHJIKH" localSheetId="16" hidden="1">{#N/A,#N/A,TRUE,"Summary";#N/A,#N/A,TRUE,"Balance Sheet";#N/A,#N/A,TRUE,"P &amp; L";#N/A,#N/A,TRUE,"Fixed Assets";#N/A,#N/A,TRUE,"Cash Flows"}</definedName>
    <definedName name="GHJIKH" hidden="1">{#N/A,#N/A,TRUE,"Summary";#N/A,#N/A,TRUE,"Balance Sheet";#N/A,#N/A,TRUE,"P &amp; L";#N/A,#N/A,TRUE,"Fixed Assets";#N/A,#N/A,TRUE,"Cash Flows"}</definedName>
    <definedName name="GMBH" localSheetId="13">#REF!</definedName>
    <definedName name="GMBH" localSheetId="0">#REF!</definedName>
    <definedName name="GMBH" localSheetId="16">#REF!</definedName>
    <definedName name="GMBH">#REF!</definedName>
    <definedName name="GMBT" localSheetId="13">#REF!</definedName>
    <definedName name="GMBT" localSheetId="0">#REF!</definedName>
    <definedName name="GMBT">#REF!</definedName>
    <definedName name="GMMC" localSheetId="13">#REF!</definedName>
    <definedName name="GMMC" localSheetId="0">#REF!</definedName>
    <definedName name="GMMC">#REF!</definedName>
    <definedName name="H11A01K">NA()</definedName>
    <definedName name="halol">[3]HALOL!$A$10:$D$182</definedName>
    <definedName name="Height">10</definedName>
    <definedName name="HGHGHG">NA()</definedName>
    <definedName name="HP1원단위">NA()</definedName>
    <definedName name="HyundaiBH" localSheetId="13">#REF!</definedName>
    <definedName name="HyundaiBH" localSheetId="0">#REF!</definedName>
    <definedName name="HyundaiBH" localSheetId="16">#REF!</definedName>
    <definedName name="HyundaiBH">#REF!</definedName>
    <definedName name="HyundaiBT" localSheetId="13">#REF!</definedName>
    <definedName name="HyundaiBT" localSheetId="0">#REF!</definedName>
    <definedName name="HyundaiBT">#REF!</definedName>
    <definedName name="HyundaiMC" localSheetId="13">#REF!</definedName>
    <definedName name="HyundaiMC" localSheetId="0">#REF!</definedName>
    <definedName name="HyundaiMC">#REF!</definedName>
    <definedName name="II">NA()</definedName>
    <definedName name="InterBH" localSheetId="13">#REF!</definedName>
    <definedName name="InterBH" localSheetId="0">#REF!</definedName>
    <definedName name="InterBH" localSheetId="16">#REF!</definedName>
    <definedName name="InterBH">#REF!</definedName>
    <definedName name="InterBT" localSheetId="13">#REF!</definedName>
    <definedName name="InterBT" localSheetId="0">#REF!</definedName>
    <definedName name="InterBT">#REF!</definedName>
    <definedName name="InterMC" localSheetId="13">#REF!</definedName>
    <definedName name="InterMC" localSheetId="0">#REF!</definedName>
    <definedName name="InterMC">#REF!</definedName>
    <definedName name="Isample" localSheetId="13">#REF!</definedName>
    <definedName name="Isample" localSheetId="0">#REF!</definedName>
    <definedName name="Isample">#REF!</definedName>
    <definedName name="JITU" localSheetId="13">#REF!</definedName>
    <definedName name="JITU" localSheetId="0">#REF!</definedName>
    <definedName name="JITU">#REF!</definedName>
    <definedName name="JJ">NA()</definedName>
    <definedName name="jmgkdjgkdfjgkf" localSheetId="4" hidden="1">{#N/A,#N/A,FALSE,"Cash Flows";#N/A,#N/A,FALSE,"Fixed Assets";#N/A,#N/A,FALSE,"Balance Sheet";#N/A,#N/A,FALSE,"P &amp; L"}</definedName>
    <definedName name="jmgkdjgkdfjgkf" localSheetId="13" hidden="1">{#N/A,#N/A,FALSE,"Cash Flows";#N/A,#N/A,FALSE,"Fixed Assets";#N/A,#N/A,FALSE,"Balance Sheet";#N/A,#N/A,FALSE,"P &amp; L"}</definedName>
    <definedName name="jmgkdjgkdfjgkf" localSheetId="5" hidden="1">{#N/A,#N/A,FALSE,"Cash Flows";#N/A,#N/A,FALSE,"Fixed Assets";#N/A,#N/A,FALSE,"Balance Sheet";#N/A,#N/A,FALSE,"P &amp; L"}</definedName>
    <definedName name="jmgkdjgkdfjgkf" localSheetId="6" hidden="1">{#N/A,#N/A,FALSE,"Cash Flows";#N/A,#N/A,FALSE,"Fixed Assets";#N/A,#N/A,FALSE,"Balance Sheet";#N/A,#N/A,FALSE,"P &amp; L"}</definedName>
    <definedName name="jmgkdjgkdfjgkf" localSheetId="2" hidden="1">{#N/A,#N/A,FALSE,"Cash Flows";#N/A,#N/A,FALSE,"Fixed Assets";#N/A,#N/A,FALSE,"Balance Sheet";#N/A,#N/A,FALSE,"P &amp; L"}</definedName>
    <definedName name="jmgkdjgkdfjgkf" localSheetId="0" hidden="1">{#N/A,#N/A,FALSE,"Cash Flows";#N/A,#N/A,FALSE,"Fixed Assets";#N/A,#N/A,FALSE,"Balance Sheet";#N/A,#N/A,FALSE,"P &amp; L"}</definedName>
    <definedName name="jmgkdjgkdfjgkf" localSheetId="16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KK">NA()</definedName>
    <definedName name="KKENGG" localSheetId="13">#REF!</definedName>
    <definedName name="KKENGG" localSheetId="0">#REF!</definedName>
    <definedName name="KKENGG" localSheetId="16">#REF!</definedName>
    <definedName name="KKENGG">#REF!</definedName>
    <definedName name="L">NA()</definedName>
    <definedName name="lee">NA()</definedName>
    <definedName name="LIST">NA()</definedName>
    <definedName name="Lookup" localSheetId="13">#REF!</definedName>
    <definedName name="Lookup" localSheetId="0">#REF!</definedName>
    <definedName name="Lookup" localSheetId="16">#REF!</definedName>
    <definedName name="Lookup">#REF!</definedName>
    <definedName name="lookup2" localSheetId="13">#REF!</definedName>
    <definedName name="lookup2" localSheetId="0">#REF!</definedName>
    <definedName name="lookup2">#REF!</definedName>
    <definedName name="MA">NA()</definedName>
    <definedName name="Macro1">NA()</definedName>
    <definedName name="Macro10">NA()</definedName>
    <definedName name="Macro11">NA()</definedName>
    <definedName name="Macro12">NA()</definedName>
    <definedName name="Macro13">NA()</definedName>
    <definedName name="Macro15">NA()</definedName>
    <definedName name="Macro16">NA()</definedName>
    <definedName name="Macro21">NA()</definedName>
    <definedName name="Macro4">NA()</definedName>
    <definedName name="Macro5">NA()</definedName>
    <definedName name="Macro6">NA()</definedName>
    <definedName name="Macro7">NA()</definedName>
    <definedName name="Macro8">NA()</definedName>
    <definedName name="Macro9">NA()</definedName>
    <definedName name="Make" localSheetId="13">#REF!</definedName>
    <definedName name="Make" localSheetId="0">#REF!</definedName>
    <definedName name="Make" localSheetId="16">#REF!</definedName>
    <definedName name="Make">#REF!</definedName>
    <definedName name="MakeN" localSheetId="13">#REF!</definedName>
    <definedName name="MakeN" localSheetId="0">#REF!</definedName>
    <definedName name="MakeN">#REF!</definedName>
    <definedName name="Market" localSheetId="13">#REF!</definedName>
    <definedName name="Market" localSheetId="0">#REF!</definedName>
    <definedName name="Market">#REF!</definedName>
    <definedName name="MarutiBT" localSheetId="13">#REF!</definedName>
    <definedName name="MarutiBT" localSheetId="0">#REF!</definedName>
    <definedName name="MarutiBT">#REF!</definedName>
    <definedName name="MASC">NA()</definedName>
    <definedName name="MB">NA()</definedName>
    <definedName name="mbj" localSheetId="4" hidden="1">{#N/A,#N/A,FALSE,"Cash Flows";#N/A,#N/A,FALSE,"Fixed Assets";#N/A,#N/A,FALSE,"Balance Sheet";#N/A,#N/A,FALSE,"P &amp; L"}</definedName>
    <definedName name="mbj" localSheetId="13" hidden="1">{#N/A,#N/A,FALSE,"Cash Flows";#N/A,#N/A,FALSE,"Fixed Assets";#N/A,#N/A,FALSE,"Balance Sheet";#N/A,#N/A,FALSE,"P &amp; L"}</definedName>
    <definedName name="mbj" localSheetId="5" hidden="1">{#N/A,#N/A,FALSE,"Cash Flows";#N/A,#N/A,FALSE,"Fixed Assets";#N/A,#N/A,FALSE,"Balance Sheet";#N/A,#N/A,FALSE,"P &amp; L"}</definedName>
    <definedName name="mbj" localSheetId="6" hidden="1">{#N/A,#N/A,FALSE,"Cash Flows";#N/A,#N/A,FALSE,"Fixed Assets";#N/A,#N/A,FALSE,"Balance Sheet";#N/A,#N/A,FALSE,"P &amp; L"}</definedName>
    <definedName name="mbj" localSheetId="2" hidden="1">{#N/A,#N/A,FALSE,"Cash Flows";#N/A,#N/A,FALSE,"Fixed Assets";#N/A,#N/A,FALSE,"Balance Sheet";#N/A,#N/A,FALSE,"P &amp; L"}</definedName>
    <definedName name="mbj" localSheetId="0" hidden="1">{#N/A,#N/A,FALSE,"Cash Flows";#N/A,#N/A,FALSE,"Fixed Assets";#N/A,#N/A,FALSE,"Balance Sheet";#N/A,#N/A,FALSE,"P &amp; L"}</definedName>
    <definedName name="mbj" localSheetId="16" hidden="1">{#N/A,#N/A,FALSE,"Cash Flows";#N/A,#N/A,FALSE,"Fixed Assets";#N/A,#N/A,FALSE,"Balance Sheet";#N/A,#N/A,FALSE,"P &amp; L"}</definedName>
    <definedName name="mbj" hidden="1">{#N/A,#N/A,FALSE,"Cash Flows";#N/A,#N/A,FALSE,"Fixed Assets";#N/A,#N/A,FALSE,"Balance Sheet";#N/A,#N/A,FALSE,"P &amp; L"}</definedName>
    <definedName name="MbProb_num" localSheetId="13">#REF!</definedName>
    <definedName name="MbProb_num" localSheetId="0">#REF!</definedName>
    <definedName name="MbProb_num" localSheetId="16">#REF!</definedName>
    <definedName name="MbProb_num">#REF!</definedName>
    <definedName name="mc">NA()</definedName>
    <definedName name="MDappr" localSheetId="13">#REF!</definedName>
    <definedName name="MDappr" localSheetId="0">#REF!</definedName>
    <definedName name="MDappr" localSheetId="16">#REF!</definedName>
    <definedName name="MDappr">#REF!</definedName>
    <definedName name="MMMUVBH" localSheetId="13">#REF!</definedName>
    <definedName name="MMMUVBH" localSheetId="0">#REF!</definedName>
    <definedName name="MMMUVBH">#REF!</definedName>
    <definedName name="MMMUVBT" localSheetId="13">#REF!</definedName>
    <definedName name="MMMUVBT" localSheetId="0">#REF!</definedName>
    <definedName name="MMMUVBT">#REF!</definedName>
    <definedName name="MMMUVMC" localSheetId="13">#REF!</definedName>
    <definedName name="MMMUVMC" localSheetId="0">#REF!</definedName>
    <definedName name="MMMUVMC">#REF!</definedName>
    <definedName name="MMTractorBH" localSheetId="13">#REF!</definedName>
    <definedName name="MMTractorBH" localSheetId="0">#REF!</definedName>
    <definedName name="MMTractorBH">#REF!</definedName>
    <definedName name="MMTractorBT" localSheetId="13">#REF!</definedName>
    <definedName name="MMTractorBT" localSheetId="0">#REF!</definedName>
    <definedName name="MMTractorBT">#REF!</definedName>
    <definedName name="MMTractorsMC" localSheetId="11">#REF!</definedName>
    <definedName name="MMTractorsMC" localSheetId="6">#REF!</definedName>
    <definedName name="MMTractorsMC" localSheetId="0">#REF!</definedName>
    <definedName name="MMTractorsMC">#REF!</definedName>
    <definedName name="MSFSFF">NA()</definedName>
    <definedName name="MULBH" localSheetId="13">#REF!</definedName>
    <definedName name="MULBH" localSheetId="0">#REF!</definedName>
    <definedName name="MULBH" localSheetId="16">#REF!</definedName>
    <definedName name="MULBH">#REF!</definedName>
    <definedName name="MULMC" localSheetId="13">#REF!</definedName>
    <definedName name="MULMC" localSheetId="0">#REF!</definedName>
    <definedName name="MULMC">#REF!</definedName>
    <definedName name="MZ">NA()</definedName>
    <definedName name="M행">"$#REF!.$V$11:$AC$11"</definedName>
    <definedName name="N">NA()</definedName>
    <definedName name="NITIN" localSheetId="13">#REF!</definedName>
    <definedName name="NITIN" localSheetId="0">#REF!</definedName>
    <definedName name="NITIN" localSheetId="16">#REF!</definedName>
    <definedName name="NITIN">#REF!</definedName>
    <definedName name="no_quote_reason_range2" localSheetId="13">#REF!</definedName>
    <definedName name="no_quote_reason_range2" localSheetId="0">#REF!</definedName>
    <definedName name="no_quote_reason_range2">#REF!</definedName>
    <definedName name="NonAutoBH" localSheetId="13">#REF!</definedName>
    <definedName name="NonAutoBH" localSheetId="0">#REF!</definedName>
    <definedName name="NonAutoBH">#REF!</definedName>
    <definedName name="NonautoBT" localSheetId="13">#REF!</definedName>
    <definedName name="NonautoBT" localSheetId="0">#REF!</definedName>
    <definedName name="NonautoBT">#REF!</definedName>
    <definedName name="NonautoMC" localSheetId="13">#REF!</definedName>
    <definedName name="NonautoMC" localSheetId="0">#REF!</definedName>
    <definedName name="NonautoMC">#REF!</definedName>
    <definedName name="NUM">NA()</definedName>
    <definedName name="N행">"$#REF!.$#REF!$#REF!:$#REF!$#REF!"</definedName>
    <definedName name="Other2WBH" localSheetId="13">#REF!</definedName>
    <definedName name="Other2WBH" localSheetId="0">#REF!</definedName>
    <definedName name="Other2WBH" localSheetId="16">#REF!</definedName>
    <definedName name="Other2WBH">#REF!</definedName>
    <definedName name="Other2WBT" localSheetId="13">#REF!</definedName>
    <definedName name="Other2WBT" localSheetId="0">#REF!</definedName>
    <definedName name="Other2WBT">#REF!</definedName>
    <definedName name="Other2WMC" localSheetId="13">#REF!</definedName>
    <definedName name="Other2WMC" localSheetId="0">#REF!</definedName>
    <definedName name="Other2WMC">#REF!</definedName>
    <definedName name="Other3WBH" localSheetId="13">#REF!</definedName>
    <definedName name="Other3WBH" localSheetId="0">#REF!</definedName>
    <definedName name="Other3WBH">#REF!</definedName>
    <definedName name="Other3WBT" localSheetId="13">#REF!</definedName>
    <definedName name="Other3WBT" localSheetId="0">#REF!</definedName>
    <definedName name="Other3WBT">#REF!</definedName>
    <definedName name="OtherCVBH" localSheetId="13">#REF!</definedName>
    <definedName name="OtherCVBH" localSheetId="0">#REF!</definedName>
    <definedName name="OtherCVBH">#REF!</definedName>
    <definedName name="OtherCVBT" localSheetId="11">#REF!</definedName>
    <definedName name="OtherCVBT" localSheetId="6">#REF!</definedName>
    <definedName name="OtherCVBT" localSheetId="0">#REF!</definedName>
    <definedName name="OtherCVBT">#REF!</definedName>
    <definedName name="OtherCVMC" localSheetId="11">#REF!</definedName>
    <definedName name="OtherCVMC" localSheetId="6">#REF!</definedName>
    <definedName name="OtherCVMC" localSheetId="0">#REF!</definedName>
    <definedName name="OtherCVMC">#REF!</definedName>
    <definedName name="OtherPVBH" localSheetId="11">#REF!</definedName>
    <definedName name="OtherPVBH" localSheetId="6">#REF!</definedName>
    <definedName name="OtherPVBH" localSheetId="0">#REF!</definedName>
    <definedName name="OtherPVBH">#REF!</definedName>
    <definedName name="OtherPVBT" localSheetId="11">#REF!</definedName>
    <definedName name="OtherPVBT" localSheetId="6">#REF!</definedName>
    <definedName name="OtherPVBT" localSheetId="0">#REF!</definedName>
    <definedName name="OtherPVBT">#REF!</definedName>
    <definedName name="OtherPVMC" localSheetId="11">#REF!</definedName>
    <definedName name="OtherPVMC" localSheetId="6">#REF!</definedName>
    <definedName name="OtherPVMC" localSheetId="0">#REF!</definedName>
    <definedName name="OtherPVMC">#REF!</definedName>
    <definedName name="OtherTractorBT" localSheetId="11">#REF!</definedName>
    <definedName name="OtherTractorBT" localSheetId="6">#REF!</definedName>
    <definedName name="OtherTractorBT" localSheetId="0">#REF!</definedName>
    <definedName name="OtherTractorBT">#REF!</definedName>
    <definedName name="OtherTractorMC" localSheetId="11">#REF!</definedName>
    <definedName name="OtherTractorMC" localSheetId="6">#REF!</definedName>
    <definedName name="OtherTractorMC" localSheetId="0">#REF!</definedName>
    <definedName name="OtherTractorMC">#REF!</definedName>
    <definedName name="OtherTractorsBH" localSheetId="11">#REF!</definedName>
    <definedName name="OtherTractorsBH" localSheetId="6">#REF!</definedName>
    <definedName name="OtherTractorsBH" localSheetId="0">#REF!</definedName>
    <definedName name="OtherTractorsBH">#REF!</definedName>
    <definedName name="Othr3WMC" localSheetId="11">#REF!</definedName>
    <definedName name="Othr3WMC" localSheetId="6">#REF!</definedName>
    <definedName name="Othr3WMC" localSheetId="0">#REF!</definedName>
    <definedName name="Othr3WMC">#REF!</definedName>
    <definedName name="O행">"$#REF!.$V$13:$AC$13"</definedName>
    <definedName name="P">NA()</definedName>
    <definedName name="PageNo" localSheetId="13">#REF!</definedName>
    <definedName name="PageNo" localSheetId="0">#REF!</definedName>
    <definedName name="PageNo" localSheetId="16">#REF!</definedName>
    <definedName name="PageNo">#REF!</definedName>
    <definedName name="POR1C1R59C22RTSQKS15C6LRTPPPPPT">NA()</definedName>
    <definedName name="POR439C124RTSQKS15C4LRTM0TB0TB0">"$#REF!.$#REF!$#REF!"</definedName>
    <definedName name="PPPPPPPP">NA()</definedName>
    <definedName name="prate">'[4]Rate table'!$A$7:$B$64</definedName>
    <definedName name="precoat" localSheetId="4" hidden="1">{#N/A,#N/A,FALSE,"Cash Flows";#N/A,#N/A,FALSE,"Fixed Assets";#N/A,#N/A,FALSE,"Balance Sheet";#N/A,#N/A,FALSE,"P &amp; L"}</definedName>
    <definedName name="precoat" localSheetId="13" hidden="1">{#N/A,#N/A,FALSE,"Cash Flows";#N/A,#N/A,FALSE,"Fixed Assets";#N/A,#N/A,FALSE,"Balance Sheet";#N/A,#N/A,FALSE,"P &amp; L"}</definedName>
    <definedName name="precoat" localSheetId="5" hidden="1">{#N/A,#N/A,FALSE,"Cash Flows";#N/A,#N/A,FALSE,"Fixed Assets";#N/A,#N/A,FALSE,"Balance Sheet";#N/A,#N/A,FALSE,"P &amp; L"}</definedName>
    <definedName name="precoat" localSheetId="6" hidden="1">{#N/A,#N/A,FALSE,"Cash Flows";#N/A,#N/A,FALSE,"Fixed Assets";#N/A,#N/A,FALSE,"Balance Sheet";#N/A,#N/A,FALSE,"P &amp; L"}</definedName>
    <definedName name="precoat" localSheetId="2" hidden="1">{#N/A,#N/A,FALSE,"Cash Flows";#N/A,#N/A,FALSE,"Fixed Assets";#N/A,#N/A,FALSE,"Balance Sheet";#N/A,#N/A,FALSE,"P &amp; L"}</definedName>
    <definedName name="precoat" localSheetId="0" hidden="1">{#N/A,#N/A,FALSE,"Cash Flows";#N/A,#N/A,FALSE,"Fixed Assets";#N/A,#N/A,FALSE,"Balance Sheet";#N/A,#N/A,FALSE,"P &amp; L"}</definedName>
    <definedName name="precoat" localSheetId="16" hidden="1">{#N/A,#N/A,FALSE,"Cash Flows";#N/A,#N/A,FALSE,"Fixed Assets";#N/A,#N/A,FALSE,"Balance Sheet";#N/A,#N/A,FALSE,"P &amp; L"}</definedName>
    <definedName name="precoat" hidden="1">{#N/A,#N/A,FALSE,"Cash Flows";#N/A,#N/A,FALSE,"Fixed Assets";#N/A,#N/A,FALSE,"Balance Sheet";#N/A,#N/A,FALSE,"P &amp; L"}</definedName>
    <definedName name="_xlnm.Print_Area" localSheetId="11">'18)QP'!$A$1:$K$244</definedName>
    <definedName name="_xlnm.Print_Area" localSheetId="4">'2)PFD'!$A$1:$E$125</definedName>
    <definedName name="_xlnm.Print_Area" localSheetId="13">'27)PSW'!$A$1:$K$59</definedName>
    <definedName name="_xlnm.Print_Area" localSheetId="5">'3)FMEA '!$A$1:$U$400</definedName>
    <definedName name="_xlnm.Print_Area" localSheetId="6">'4)P-C-P '!$A$1:$O$221</definedName>
    <definedName name="_xlnm.Print_Area" localSheetId="1">#REF!</definedName>
    <definedName name="_xlnm.Print_Area" localSheetId="2">#REF!</definedName>
    <definedName name="_xlnm.Print_Area" localSheetId="0">#REF!</definedName>
    <definedName name="_xlnm.Print_Area" localSheetId="16">'Tool Identification'!$A$1:$L$210</definedName>
    <definedName name="_xlnm.Print_Area">#REF!</definedName>
    <definedName name="Print_Area_MI">"$#REF!.$A$2:$V$287"</definedName>
    <definedName name="PRINT_TITLES_MI">"$#REF!.$A$1:$AMJ$1"</definedName>
    <definedName name="PSMPLQ12C4LRTOR339C224RTMTBTBTB">NA()</definedName>
    <definedName name="Pyear" localSheetId="13">#REF!</definedName>
    <definedName name="Pyear" localSheetId="0">#REF!</definedName>
    <definedName name="Pyear" localSheetId="16">#REF!</definedName>
    <definedName name="Pyear">#REF!</definedName>
    <definedName name="P행">"$#REF!.$V$15:$AC$15"</definedName>
    <definedName name="qewqeqwerq" localSheetId="4" hidden="1">{#N/A,#N/A,FALSE,"Cash Flows";#N/A,#N/A,FALSE,"Fixed Assets";#N/A,#N/A,FALSE,"Balance Sheet";#N/A,#N/A,FALSE,"P &amp; L"}</definedName>
    <definedName name="qewqeqwerq" localSheetId="13" hidden="1">{#N/A,#N/A,FALSE,"Cash Flows";#N/A,#N/A,FALSE,"Fixed Assets";#N/A,#N/A,FALSE,"Balance Sheet";#N/A,#N/A,FALSE,"P &amp; L"}</definedName>
    <definedName name="qewqeqwerq" localSheetId="5" hidden="1">{#N/A,#N/A,FALSE,"Cash Flows";#N/A,#N/A,FALSE,"Fixed Assets";#N/A,#N/A,FALSE,"Balance Sheet";#N/A,#N/A,FALSE,"P &amp; L"}</definedName>
    <definedName name="qewqeqwerq" localSheetId="6" hidden="1">{#N/A,#N/A,FALSE,"Cash Flows";#N/A,#N/A,FALSE,"Fixed Assets";#N/A,#N/A,FALSE,"Balance Sheet";#N/A,#N/A,FALSE,"P &amp; L"}</definedName>
    <definedName name="qewqeqwerq" localSheetId="2" hidden="1">{#N/A,#N/A,FALSE,"Cash Flows";#N/A,#N/A,FALSE,"Fixed Assets";#N/A,#N/A,FALSE,"Balance Sheet";#N/A,#N/A,FALSE,"P &amp; L"}</definedName>
    <definedName name="qewqeqwerq" localSheetId="0" hidden="1">{#N/A,#N/A,FALSE,"Cash Flows";#N/A,#N/A,FALSE,"Fixed Assets";#N/A,#N/A,FALSE,"Balance Sheet";#N/A,#N/A,FALSE,"P &amp; L"}</definedName>
    <definedName name="qewqeqwerq" localSheetId="16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Q">NA()</definedName>
    <definedName name="QUI">NA()</definedName>
    <definedName name="Q행">"$#REF!.$V$19:$AC$19"</definedName>
    <definedName name="RA">NA()</definedName>
    <definedName name="RAJESH" localSheetId="13">#REF!</definedName>
    <definedName name="RAJESH" localSheetId="0">#REF!</definedName>
    <definedName name="RAJESH" localSheetId="16">#REF!</definedName>
    <definedName name="RAJESH">#REF!</definedName>
    <definedName name="record">NA()</definedName>
    <definedName name="rr" localSheetId="13">#REF!</definedName>
    <definedName name="rr" localSheetId="0">#REF!</definedName>
    <definedName name="rr" localSheetId="16">#REF!</definedName>
    <definedName name="rr">#REF!</definedName>
    <definedName name="RTCLCRCRCRCRCRCRDLRTDKDK">NA()</definedName>
    <definedName name="RTCLDLRTDK">NA()</definedName>
    <definedName name="RT울산시RTDKDK">NA()</definedName>
    <definedName name="R행">"$#REF!.$V$22:$AC$22"</definedName>
    <definedName name="S" localSheetId="4" hidden="1">{#N/A,#N/A,FALSE,"Cash Flows";#N/A,#N/A,FALSE,"Fixed Assets";#N/A,#N/A,FALSE,"Balance Sheet";#N/A,#N/A,FALSE,"P &amp; L"}</definedName>
    <definedName name="S" localSheetId="13" hidden="1">{#N/A,#N/A,FALSE,"Cash Flows";#N/A,#N/A,FALSE,"Fixed Assets";#N/A,#N/A,FALSE,"Balance Sheet";#N/A,#N/A,FALSE,"P &amp; L"}</definedName>
    <definedName name="S" localSheetId="5" hidden="1">{#N/A,#N/A,FALSE,"Cash Flows";#N/A,#N/A,FALSE,"Fixed Assets";#N/A,#N/A,FALSE,"Balance Sheet";#N/A,#N/A,FALSE,"P &amp; L"}</definedName>
    <definedName name="S" localSheetId="6" hidden="1">{#N/A,#N/A,FALSE,"Cash Flows";#N/A,#N/A,FALSE,"Fixed Assets";#N/A,#N/A,FALSE,"Balance Sheet";#N/A,#N/A,FALSE,"P &amp; L"}</definedName>
    <definedName name="S" localSheetId="2" hidden="1">{#N/A,#N/A,FALSE,"Cash Flows";#N/A,#N/A,FALSE,"Fixed Assets";#N/A,#N/A,FALSE,"Balance Sheet";#N/A,#N/A,FALSE,"P &amp; L"}</definedName>
    <definedName name="S" localSheetId="0" hidden="1">{#N/A,#N/A,FALSE,"Cash Flows";#N/A,#N/A,FALSE,"Fixed Assets";#N/A,#N/A,FALSE,"Balance Sheet";#N/A,#N/A,FALSE,"P &amp; L"}</definedName>
    <definedName name="S" localSheetId="16" hidden="1">{#N/A,#N/A,FALSE,"Cash Flows";#N/A,#N/A,FALSE,"Fixed Assets";#N/A,#N/A,FALSE,"Balance Sheet";#N/A,#N/A,FALSE,"P &amp; L"}</definedName>
    <definedName name="S" hidden="1">{#N/A,#N/A,FALSE,"Cash Flows";#N/A,#N/A,FALSE,"Fixed Assets";#N/A,#N/A,FALSE,"Balance Sheet";#N/A,#N/A,FALSE,"P &amp; L"}</definedName>
    <definedName name="Sample" localSheetId="13">#REF!</definedName>
    <definedName name="Sample" localSheetId="0">#REF!</definedName>
    <definedName name="Sample" localSheetId="16">#REF!</definedName>
    <definedName name="Sample">#REF!</definedName>
    <definedName name="Segment" localSheetId="13">#REF!</definedName>
    <definedName name="Segment" localSheetId="0">#REF!</definedName>
    <definedName name="Segment">#REF!</definedName>
    <definedName name="SegmentN" localSheetId="13">#REF!</definedName>
    <definedName name="SegmentN" localSheetId="0">#REF!</definedName>
    <definedName name="SegmentN">#REF!</definedName>
    <definedName name="SKFK">NA()</definedName>
    <definedName name="SparesBH" localSheetId="13">#REF!</definedName>
    <definedName name="SparesBH" localSheetId="0">#REF!</definedName>
    <definedName name="SparesBH" localSheetId="16">#REF!</definedName>
    <definedName name="SparesBH">#REF!</definedName>
    <definedName name="SparesBT" localSheetId="13">#REF!</definedName>
    <definedName name="SparesBT" localSheetId="0">#REF!</definedName>
    <definedName name="SparesBT">#REF!</definedName>
    <definedName name="SparesMC" localSheetId="13">#REF!</definedName>
    <definedName name="SparesMC" localSheetId="0">#REF!</definedName>
    <definedName name="SparesMC">#REF!</definedName>
    <definedName name="SPEED_D170">NA()</definedName>
    <definedName name="ss">NA()</definedName>
    <definedName name="Ssample" localSheetId="13">#REF!</definedName>
    <definedName name="Ssample" localSheetId="0">#REF!</definedName>
    <definedName name="Ssample" localSheetId="16">#REF!</definedName>
    <definedName name="Ssample">#REF!</definedName>
    <definedName name="Study" localSheetId="13">#REF!</definedName>
    <definedName name="Study" localSheetId="0">#REF!</definedName>
    <definedName name="Study">#REF!</definedName>
    <definedName name="sum" localSheetId="4" hidden="1">{#N/A,#N/A,FALSE,"Cash Flows";#N/A,#N/A,FALSE,"Fixed Assets";#N/A,#N/A,FALSE,"Balance Sheet";#N/A,#N/A,FALSE,"P &amp; L"}</definedName>
    <definedName name="sum" localSheetId="13" hidden="1">{#N/A,#N/A,FALSE,"Cash Flows";#N/A,#N/A,FALSE,"Fixed Assets";#N/A,#N/A,FALSE,"Balance Sheet";#N/A,#N/A,FALSE,"P &amp; L"}</definedName>
    <definedName name="sum" localSheetId="5" hidden="1">{#N/A,#N/A,FALSE,"Cash Flows";#N/A,#N/A,FALSE,"Fixed Assets";#N/A,#N/A,FALSE,"Balance Sheet";#N/A,#N/A,FALSE,"P &amp; L"}</definedName>
    <definedName name="sum" localSheetId="6" hidden="1">{#N/A,#N/A,FALSE,"Cash Flows";#N/A,#N/A,FALSE,"Fixed Assets";#N/A,#N/A,FALSE,"Balance Sheet";#N/A,#N/A,FALSE,"P &amp; L"}</definedName>
    <definedName name="sum" localSheetId="2" hidden="1">{#N/A,#N/A,FALSE,"Cash Flows";#N/A,#N/A,FALSE,"Fixed Assets";#N/A,#N/A,FALSE,"Balance Sheet";#N/A,#N/A,FALSE,"P &amp; L"}</definedName>
    <definedName name="sum" localSheetId="0" hidden="1">{#N/A,#N/A,FALSE,"Cash Flows";#N/A,#N/A,FALSE,"Fixed Assets";#N/A,#N/A,FALSE,"Balance Sheet";#N/A,#N/A,FALSE,"P &amp; L"}</definedName>
    <definedName name="sum" localSheetId="16" hidden="1">{#N/A,#N/A,FALSE,"Cash Flows";#N/A,#N/A,FALSE,"Fixed Assets";#N/A,#N/A,FALSE,"Balance Sheet";#N/A,#N/A,FALSE,"P &amp; L"}</definedName>
    <definedName name="sum" hidden="1">{#N/A,#N/A,FALSE,"Cash Flows";#N/A,#N/A,FALSE,"Fixed Assets";#N/A,#N/A,FALSE,"Balance Sheet";#N/A,#N/A,FALSE,"P &amp; L"}</definedName>
    <definedName name="summry" localSheetId="13">#REF!</definedName>
    <definedName name="summry" localSheetId="0">#REF!</definedName>
    <definedName name="summry" localSheetId="16">#REF!</definedName>
    <definedName name="summry">#REF!</definedName>
    <definedName name="SUMPROJSALES" localSheetId="13">#REF!</definedName>
    <definedName name="SUMPROJSALES" localSheetId="0">#REF!</definedName>
    <definedName name="SUMPROJSALES">#REF!</definedName>
    <definedName name="SysIntBH" localSheetId="13">#REF!</definedName>
    <definedName name="SysIntBH" localSheetId="0">#REF!</definedName>
    <definedName name="SysIntBH">#REF!</definedName>
    <definedName name="SysIntBT" localSheetId="13">#REF!</definedName>
    <definedName name="SysIntBT" localSheetId="0">#REF!</definedName>
    <definedName name="SysIntBT">#REF!</definedName>
    <definedName name="SysIntMC" localSheetId="11">#REF!</definedName>
    <definedName name="SysIntMC" localSheetId="6">#REF!</definedName>
    <definedName name="SysIntMC" localSheetId="0">#REF!</definedName>
    <definedName name="SysIntMC">#REF!</definedName>
    <definedName name="S행">"$#REF!.$V$24:$AC$24"</definedName>
    <definedName name="TableList" localSheetId="13">#REF!</definedName>
    <definedName name="TableList" localSheetId="0">#REF!</definedName>
    <definedName name="TableList" localSheetId="16">#REF!</definedName>
    <definedName name="TableList">#REF!</definedName>
    <definedName name="Tax_Rate">'[5]TJC - Total'!$N$172</definedName>
    <definedName name="TelcoCVBH" localSheetId="13">#REF!</definedName>
    <definedName name="TelcoCVBH" localSheetId="0">#REF!</definedName>
    <definedName name="TelcoCVBH" localSheetId="16">#REF!</definedName>
    <definedName name="TelcoCVBH">#REF!</definedName>
    <definedName name="TelcoCVBT" localSheetId="13">#REF!</definedName>
    <definedName name="TelcoCVBT" localSheetId="0">#REF!</definedName>
    <definedName name="TelcoCVBT">#REF!</definedName>
    <definedName name="TelcoCVMC" localSheetId="13">#REF!</definedName>
    <definedName name="TelcoCVMC" localSheetId="0">#REF!</definedName>
    <definedName name="TelcoCVMC">#REF!</definedName>
    <definedName name="TelcoLCVBH" localSheetId="13">#REF!</definedName>
    <definedName name="TelcoLCVBH" localSheetId="0">#REF!</definedName>
    <definedName name="TelcoLCVBH">#REF!</definedName>
    <definedName name="TelcoLCVBT" localSheetId="13">#REF!</definedName>
    <definedName name="TelcoLCVBT" localSheetId="0">#REF!</definedName>
    <definedName name="TelcoLCVBT">#REF!</definedName>
    <definedName name="TelcoLCVMC" localSheetId="13">#REF!</definedName>
    <definedName name="TelcoLCVMC" localSheetId="0">#REF!</definedName>
    <definedName name="TelcoLCVMC">#REF!</definedName>
    <definedName name="TelcoMUVBH" localSheetId="11">#REF!</definedName>
    <definedName name="TelcoMUVBH" localSheetId="6">#REF!</definedName>
    <definedName name="TelcoMUVBH" localSheetId="0">#REF!</definedName>
    <definedName name="TelcoMUVBH">#REF!</definedName>
    <definedName name="TelcoMUVBT" localSheetId="11">#REF!</definedName>
    <definedName name="TelcoMUVBT" localSheetId="6">#REF!</definedName>
    <definedName name="TelcoMUVBT" localSheetId="0">#REF!</definedName>
    <definedName name="TelcoMUVBT">#REF!</definedName>
    <definedName name="TelcoMUVMC" localSheetId="11">#REF!</definedName>
    <definedName name="TelcoMUVMC" localSheetId="6">#REF!</definedName>
    <definedName name="TelcoMUVMC" localSheetId="0">#REF!</definedName>
    <definedName name="TelcoMUVMC">#REF!</definedName>
    <definedName name="TelcoPVBH" localSheetId="11">#REF!</definedName>
    <definedName name="TelcoPVBH" localSheetId="6">#REF!</definedName>
    <definedName name="TelcoPVBH" localSheetId="0">#REF!</definedName>
    <definedName name="TelcoPVBH">#REF!</definedName>
    <definedName name="TelcoPVBT" localSheetId="11">#REF!</definedName>
    <definedName name="TelcoPVBT" localSheetId="6">#REF!</definedName>
    <definedName name="TelcoPVBT" localSheetId="0">#REF!</definedName>
    <definedName name="TelcoPVBT">#REF!</definedName>
    <definedName name="TelcoPVMC" localSheetId="11">#REF!</definedName>
    <definedName name="TelcoPVMC" localSheetId="6">#REF!</definedName>
    <definedName name="TelcoPVMC" localSheetId="0">#REF!</definedName>
    <definedName name="TelcoPVMC">#REF!</definedName>
    <definedName name="Tier1DbyE" localSheetId="11">#REF!</definedName>
    <definedName name="Tier1DbyE" localSheetId="6">#REF!</definedName>
    <definedName name="Tier1DbyE" localSheetId="0">#REF!</definedName>
    <definedName name="Tier1DbyE">#REF!</definedName>
    <definedName name="Tier2DbyE" localSheetId="11">#REF!</definedName>
    <definedName name="Tier2DbyE" localSheetId="6">#REF!</definedName>
    <definedName name="Tier2DbyE" localSheetId="0">#REF!</definedName>
    <definedName name="Tier2DbyE">#REF!</definedName>
    <definedName name="ToolingBH" localSheetId="11">#REF!</definedName>
    <definedName name="ToolingBH" localSheetId="6">#REF!</definedName>
    <definedName name="ToolingBH" localSheetId="0">#REF!</definedName>
    <definedName name="ToolingBH">#REF!</definedName>
    <definedName name="ToolingBT" localSheetId="11">#REF!</definedName>
    <definedName name="ToolingBT" localSheetId="6">#REF!</definedName>
    <definedName name="ToolingBT" localSheetId="0">#REF!</definedName>
    <definedName name="ToolingBT">#REF!</definedName>
    <definedName name="ToolingMC" localSheetId="11">#REF!</definedName>
    <definedName name="ToolingMC" localSheetId="6">#REF!</definedName>
    <definedName name="ToolingMC" localSheetId="0">#REF!</definedName>
    <definedName name="ToolingMC">#REF!</definedName>
    <definedName name="ToyotaBH" localSheetId="11">#REF!</definedName>
    <definedName name="ToyotaBH" localSheetId="6">#REF!</definedName>
    <definedName name="ToyotaBH" localSheetId="0">#REF!</definedName>
    <definedName name="ToyotaBH">#REF!</definedName>
    <definedName name="ToyotaBT" localSheetId="11">#REF!</definedName>
    <definedName name="ToyotaBT" localSheetId="6">#REF!</definedName>
    <definedName name="ToyotaBT" localSheetId="0">#REF!</definedName>
    <definedName name="ToyotaBT">#REF!</definedName>
    <definedName name="ToyotaMC" localSheetId="11">#REF!</definedName>
    <definedName name="ToyotaMC" localSheetId="6">#REF!</definedName>
    <definedName name="ToyotaMC" localSheetId="0">#REF!</definedName>
    <definedName name="ToyotaMC">#REF!</definedName>
    <definedName name="TradingBH" localSheetId="11">#REF!</definedName>
    <definedName name="TradingBH" localSheetId="6">#REF!</definedName>
    <definedName name="TradingBH" localSheetId="0">#REF!</definedName>
    <definedName name="TradingBH">#REF!</definedName>
    <definedName name="TradingBT" localSheetId="11">#REF!</definedName>
    <definedName name="TradingBT" localSheetId="6">#REF!</definedName>
    <definedName name="TradingBT" localSheetId="0">#REF!</definedName>
    <definedName name="TradingBT">#REF!</definedName>
    <definedName name="TradingMC" localSheetId="11">#REF!</definedName>
    <definedName name="TradingMC" localSheetId="6">#REF!</definedName>
    <definedName name="TradingMC" localSheetId="0">#REF!</definedName>
    <definedName name="TradingMC">#REF!</definedName>
    <definedName name="T행">"$#REF!.$V$27:$AC$27"</definedName>
    <definedName name="UU">NA()</definedName>
    <definedName name="U행">"$#REF!.$V$30:$AC$30"</definedName>
    <definedName name="versions" localSheetId="11">[6]Criteria!$A$2:$A$9</definedName>
    <definedName name="versions" localSheetId="6">[6]Criteria!$A$2:$A$9</definedName>
    <definedName name="versions">[7]Criteria!$A$2:$A$9</definedName>
    <definedName name="VFGTR" localSheetId="4" hidden="1">{#N/A,#N/A,FALSE,"Cash Flows";#N/A,#N/A,FALSE,"Fixed Assets";#N/A,#N/A,FALSE,"Balance Sheet";#N/A,#N/A,FALSE,"P &amp; L"}</definedName>
    <definedName name="VFGTR" localSheetId="13" hidden="1">{#N/A,#N/A,FALSE,"Cash Flows";#N/A,#N/A,FALSE,"Fixed Assets";#N/A,#N/A,FALSE,"Balance Sheet";#N/A,#N/A,FALSE,"P &amp; L"}</definedName>
    <definedName name="VFGTR" localSheetId="5" hidden="1">{#N/A,#N/A,FALSE,"Cash Flows";#N/A,#N/A,FALSE,"Fixed Assets";#N/A,#N/A,FALSE,"Balance Sheet";#N/A,#N/A,FALSE,"P &amp; L"}</definedName>
    <definedName name="VFGTR" localSheetId="6" hidden="1">{#N/A,#N/A,FALSE,"Cash Flows";#N/A,#N/A,FALSE,"Fixed Assets";#N/A,#N/A,FALSE,"Balance Sheet";#N/A,#N/A,FALSE,"P &amp; L"}</definedName>
    <definedName name="VFGTR" localSheetId="2" hidden="1">{#N/A,#N/A,FALSE,"Cash Flows";#N/A,#N/A,FALSE,"Fixed Assets";#N/A,#N/A,FALSE,"Balance Sheet";#N/A,#N/A,FALSE,"P &amp; L"}</definedName>
    <definedName name="VFGTR" localSheetId="0" hidden="1">{#N/A,#N/A,FALSE,"Cash Flows";#N/A,#N/A,FALSE,"Fixed Assets";#N/A,#N/A,FALSE,"Balance Sheet";#N/A,#N/A,FALSE,"P &amp; L"}</definedName>
    <definedName name="VFGTR" localSheetId="16" hidden="1">{#N/A,#N/A,FALSE,"Cash Flows";#N/A,#N/A,FALSE,"Fixed Assets";#N/A,#N/A,FALSE,"Balance Sheet";#N/A,#N/A,FALSE,"P &amp; L"}</definedName>
    <definedName name="VFGTR" hidden="1">{#N/A,#N/A,FALSE,"Cash Flows";#N/A,#N/A,FALSE,"Fixed Assets";#N/A,#N/A,FALSE,"Balance Sheet";#N/A,#N/A,FALSE,"P &amp; L"}</definedName>
    <definedName name="vga" localSheetId="4" hidden="1">{#N/A,#N/A,TRUE,"Summary";#N/A,#N/A,TRUE,"Balance Sheet";#N/A,#N/A,TRUE,"P &amp; L";#N/A,#N/A,TRUE,"Fixed Assets";#N/A,#N/A,TRUE,"Cash Flows"}</definedName>
    <definedName name="vga" localSheetId="13" hidden="1">{#N/A,#N/A,TRUE,"Summary";#N/A,#N/A,TRUE,"Balance Sheet";#N/A,#N/A,TRUE,"P &amp; L";#N/A,#N/A,TRUE,"Fixed Assets";#N/A,#N/A,TRUE,"Cash Flows"}</definedName>
    <definedName name="vga" localSheetId="5" hidden="1">{#N/A,#N/A,TRUE,"Summary";#N/A,#N/A,TRUE,"Balance Sheet";#N/A,#N/A,TRUE,"P &amp; L";#N/A,#N/A,TRUE,"Fixed Assets";#N/A,#N/A,TRUE,"Cash Flows"}</definedName>
    <definedName name="vga" localSheetId="6" hidden="1">{#N/A,#N/A,TRUE,"Summary";#N/A,#N/A,TRUE,"Balance Sheet";#N/A,#N/A,TRUE,"P &amp; L";#N/A,#N/A,TRUE,"Fixed Assets";#N/A,#N/A,TRUE,"Cash Flows"}</definedName>
    <definedName name="vga" localSheetId="2" hidden="1">{#N/A,#N/A,TRUE,"Summary";#N/A,#N/A,TRUE,"Balance Sheet";#N/A,#N/A,TRUE,"P &amp; L";#N/A,#N/A,TRUE,"Fixed Assets";#N/A,#N/A,TRUE,"Cash Flows"}</definedName>
    <definedName name="vga" localSheetId="0" hidden="1">{#N/A,#N/A,TRUE,"Summary";#N/A,#N/A,TRUE,"Balance Sheet";#N/A,#N/A,TRUE,"P &amp; L";#N/A,#N/A,TRUE,"Fixed Assets";#N/A,#N/A,TRUE,"Cash Flows"}</definedName>
    <definedName name="vga" localSheetId="16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행">"$#REF!.$V$31:$AC$31"</definedName>
    <definedName name="W">NA()</definedName>
    <definedName name="WCa">"$#REF!.$#REF!$#REF!:$#REF!$#REF!"</definedName>
    <definedName name="Width">4</definedName>
    <definedName name="wrn.Brief." localSheetId="4" hidden="1">{#N/A,#N/A,TRUE,"Summary";#N/A,#N/A,TRUE,"Balance Sheet";#N/A,#N/A,TRUE,"P &amp; L";#N/A,#N/A,TRUE,"Fixed Assets";#N/A,#N/A,TRUE,"Cash Flows"}</definedName>
    <definedName name="wrn.Brief." localSheetId="13" hidden="1">{#N/A,#N/A,TRUE,"Summary";#N/A,#N/A,TRUE,"Balance Sheet";#N/A,#N/A,TRUE,"P &amp; L";#N/A,#N/A,TRUE,"Fixed Assets";#N/A,#N/A,TRUE,"Cash Flows"}</definedName>
    <definedName name="wrn.Brief." localSheetId="5" hidden="1">{#N/A,#N/A,TRUE,"Summary";#N/A,#N/A,TRUE,"Balance Sheet";#N/A,#N/A,TRUE,"P &amp; L";#N/A,#N/A,TRUE,"Fixed Assets";#N/A,#N/A,TRUE,"Cash Flows"}</definedName>
    <definedName name="wrn.Brief." localSheetId="6" hidden="1">{#N/A,#N/A,TRUE,"Summary";#N/A,#N/A,TRUE,"Balance Sheet";#N/A,#N/A,TRUE,"P &amp; L";#N/A,#N/A,TRUE,"Fixed Assets";#N/A,#N/A,TRUE,"Cash Flows"}</definedName>
    <definedName name="wrn.Brief." localSheetId="2" hidden="1">{#N/A,#N/A,TRUE,"Summary";#N/A,#N/A,TRUE,"Balance Sheet";#N/A,#N/A,TRUE,"P &amp; L";#N/A,#N/A,TRUE,"Fixed Assets";#N/A,#N/A,TRUE,"Cash Flows"}</definedName>
    <definedName name="wrn.Brief." localSheetId="0" hidden="1">{#N/A,#N/A,TRUE,"Summary";#N/A,#N/A,TRUE,"Balance Sheet";#N/A,#N/A,TRUE,"P &amp; L";#N/A,#N/A,TRUE,"Fixed Assets";#N/A,#N/A,TRUE,"Cash Flows"}</definedName>
    <definedName name="wrn.Brief." localSheetId="16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ela" localSheetId="4" hidden="1">{#N/A,#N/A,FALSE,"Cash Flows";#N/A,#N/A,FALSE,"Fixed Assets";#N/A,#N/A,FALSE,"Balance Sheet";#N/A,#N/A,FALSE,"P &amp; L"}</definedName>
    <definedName name="wrn.ela" localSheetId="13" hidden="1">{#N/A,#N/A,FALSE,"Cash Flows";#N/A,#N/A,FALSE,"Fixed Assets";#N/A,#N/A,FALSE,"Balance Sheet";#N/A,#N/A,FALSE,"P &amp; L"}</definedName>
    <definedName name="wrn.ela" localSheetId="5" hidden="1">{#N/A,#N/A,FALSE,"Cash Flows";#N/A,#N/A,FALSE,"Fixed Assets";#N/A,#N/A,FALSE,"Balance Sheet";#N/A,#N/A,FALSE,"P &amp; L"}</definedName>
    <definedName name="wrn.ela" localSheetId="6" hidden="1">{#N/A,#N/A,FALSE,"Cash Flows";#N/A,#N/A,FALSE,"Fixed Assets";#N/A,#N/A,FALSE,"Balance Sheet";#N/A,#N/A,FALSE,"P &amp; L"}</definedName>
    <definedName name="wrn.ela" localSheetId="2" hidden="1">{#N/A,#N/A,FALSE,"Cash Flows";#N/A,#N/A,FALSE,"Fixed Assets";#N/A,#N/A,FALSE,"Balance Sheet";#N/A,#N/A,FALSE,"P &amp; L"}</definedName>
    <definedName name="wrn.ela" localSheetId="0" hidden="1">{#N/A,#N/A,FALSE,"Cash Flows";#N/A,#N/A,FALSE,"Fixed Assets";#N/A,#N/A,FALSE,"Balance Sheet";#N/A,#N/A,FALSE,"P &amp; L"}</definedName>
    <definedName name="wrn.ela" localSheetId="16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4" hidden="1">{#N/A,#N/A,FALSE,"Cash Flows";#N/A,#N/A,FALSE,"Fixed Assets";#N/A,#N/A,FALSE,"Balance Sheet";#N/A,#N/A,FALSE,"P &amp; L"}</definedName>
    <definedName name="wrn.Elaborate." localSheetId="13" hidden="1">{#N/A,#N/A,FALSE,"Cash Flows";#N/A,#N/A,FALSE,"Fixed Assets";#N/A,#N/A,FALSE,"Balance Sheet";#N/A,#N/A,FALSE,"P &amp; L"}</definedName>
    <definedName name="wrn.Elaborate." localSheetId="5" hidden="1">{#N/A,#N/A,FALSE,"Cash Flows";#N/A,#N/A,FALSE,"Fixed Assets";#N/A,#N/A,FALSE,"Balance Sheet";#N/A,#N/A,FALSE,"P &amp; L"}</definedName>
    <definedName name="wrn.Elaborate." localSheetId="6" hidden="1">{#N/A,#N/A,FALSE,"Cash Flows";#N/A,#N/A,FALSE,"Fixed Assets";#N/A,#N/A,FALSE,"Balance Sheet";#N/A,#N/A,FALSE,"P &amp; L"}</definedName>
    <definedName name="wrn.Elaborate." localSheetId="2" hidden="1">{#N/A,#N/A,FALSE,"Cash Flows";#N/A,#N/A,FALSE,"Fixed Assets";#N/A,#N/A,FALSE,"Balance Sheet";#N/A,#N/A,FALSE,"P &amp; L"}</definedName>
    <definedName name="wrn.Elaborate." localSheetId="0" hidden="1">{#N/A,#N/A,FALSE,"Cash Flows";#N/A,#N/A,FALSE,"Fixed Assets";#N/A,#N/A,FALSE,"Balance Sheet";#N/A,#N/A,FALSE,"P &amp; L"}</definedName>
    <definedName name="wrn.Elaborate." localSheetId="16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1.brief" localSheetId="4" hidden="1">{#N/A,#N/A,TRUE,"Summary";#N/A,#N/A,TRUE,"Balance Sheet";#N/A,#N/A,TRUE,"P &amp; L";#N/A,#N/A,TRUE,"Fixed Assets";#N/A,#N/A,TRUE,"Cash Flows"}</definedName>
    <definedName name="wrn1.brief" localSheetId="13" hidden="1">{#N/A,#N/A,TRUE,"Summary";#N/A,#N/A,TRUE,"Balance Sheet";#N/A,#N/A,TRUE,"P &amp; L";#N/A,#N/A,TRUE,"Fixed Assets";#N/A,#N/A,TRUE,"Cash Flows"}</definedName>
    <definedName name="wrn1.brief" localSheetId="5" hidden="1">{#N/A,#N/A,TRUE,"Summary";#N/A,#N/A,TRUE,"Balance Sheet";#N/A,#N/A,TRUE,"P &amp; L";#N/A,#N/A,TRUE,"Fixed Assets";#N/A,#N/A,TRUE,"Cash Flows"}</definedName>
    <definedName name="wrn1.brief" localSheetId="6" hidden="1">{#N/A,#N/A,TRUE,"Summary";#N/A,#N/A,TRUE,"Balance Sheet";#N/A,#N/A,TRUE,"P &amp; L";#N/A,#N/A,TRUE,"Fixed Assets";#N/A,#N/A,TRUE,"Cash Flows"}</definedName>
    <definedName name="wrn1.brief" localSheetId="2" hidden="1">{#N/A,#N/A,TRUE,"Summary";#N/A,#N/A,TRUE,"Balance Sheet";#N/A,#N/A,TRUE,"P &amp; L";#N/A,#N/A,TRUE,"Fixed Assets";#N/A,#N/A,TRUE,"Cash Flows"}</definedName>
    <definedName name="wrn1.brief" localSheetId="0" hidden="1">{#N/A,#N/A,TRUE,"Summary";#N/A,#N/A,TRUE,"Balance Sheet";#N/A,#N/A,TRUE,"P &amp; L";#N/A,#N/A,TRUE,"Fixed Assets";#N/A,#N/A,TRUE,"Cash Flows"}</definedName>
    <definedName name="wrn1.brief" localSheetId="16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elaborate" localSheetId="4" hidden="1">{#N/A,#N/A,FALSE,"Cash Flows";#N/A,#N/A,FALSE,"Fixed Assets";#N/A,#N/A,FALSE,"Balance Sheet";#N/A,#N/A,FALSE,"P &amp; L"}</definedName>
    <definedName name="wrn1.elaborate" localSheetId="13" hidden="1">{#N/A,#N/A,FALSE,"Cash Flows";#N/A,#N/A,FALSE,"Fixed Assets";#N/A,#N/A,FALSE,"Balance Sheet";#N/A,#N/A,FALSE,"P &amp; L"}</definedName>
    <definedName name="wrn1.elaborate" localSheetId="5" hidden="1">{#N/A,#N/A,FALSE,"Cash Flows";#N/A,#N/A,FALSE,"Fixed Assets";#N/A,#N/A,FALSE,"Balance Sheet";#N/A,#N/A,FALSE,"P &amp; L"}</definedName>
    <definedName name="wrn1.elaborate" localSheetId="6" hidden="1">{#N/A,#N/A,FALSE,"Cash Flows";#N/A,#N/A,FALSE,"Fixed Assets";#N/A,#N/A,FALSE,"Balance Sheet";#N/A,#N/A,FALSE,"P &amp; L"}</definedName>
    <definedName name="wrn1.elaborate" localSheetId="2" hidden="1">{#N/A,#N/A,FALSE,"Cash Flows";#N/A,#N/A,FALSE,"Fixed Assets";#N/A,#N/A,FALSE,"Balance Sheet";#N/A,#N/A,FALSE,"P &amp; L"}</definedName>
    <definedName name="wrn1.elaborate" localSheetId="0" hidden="1">{#N/A,#N/A,FALSE,"Cash Flows";#N/A,#N/A,FALSE,"Fixed Assets";#N/A,#N/A,FALSE,"Balance Sheet";#N/A,#N/A,FALSE,"P &amp; L"}</definedName>
    <definedName name="wrn1.elaborate" localSheetId="16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0.elaborate" localSheetId="4" hidden="1">{#N/A,#N/A,FALSE,"Cash Flows";#N/A,#N/A,FALSE,"Fixed Assets";#N/A,#N/A,FALSE,"Balance Sheet";#N/A,#N/A,FALSE,"P &amp; L"}</definedName>
    <definedName name="wrn10.elaborate" localSheetId="13" hidden="1">{#N/A,#N/A,FALSE,"Cash Flows";#N/A,#N/A,FALSE,"Fixed Assets";#N/A,#N/A,FALSE,"Balance Sheet";#N/A,#N/A,FALSE,"P &amp; L"}</definedName>
    <definedName name="wrn10.elaborate" localSheetId="5" hidden="1">{#N/A,#N/A,FALSE,"Cash Flows";#N/A,#N/A,FALSE,"Fixed Assets";#N/A,#N/A,FALSE,"Balance Sheet";#N/A,#N/A,FALSE,"P &amp; L"}</definedName>
    <definedName name="wrn10.elaborate" localSheetId="6" hidden="1">{#N/A,#N/A,FALSE,"Cash Flows";#N/A,#N/A,FALSE,"Fixed Assets";#N/A,#N/A,FALSE,"Balance Sheet";#N/A,#N/A,FALSE,"P &amp; L"}</definedName>
    <definedName name="wrn10.elaborate" localSheetId="2" hidden="1">{#N/A,#N/A,FALSE,"Cash Flows";#N/A,#N/A,FALSE,"Fixed Assets";#N/A,#N/A,FALSE,"Balance Sheet";#N/A,#N/A,FALSE,"P &amp; L"}</definedName>
    <definedName name="wrn10.elaborate" localSheetId="0" hidden="1">{#N/A,#N/A,FALSE,"Cash Flows";#N/A,#N/A,FALSE,"Fixed Assets";#N/A,#N/A,FALSE,"Balance Sheet";#N/A,#N/A,FALSE,"P &amp; L"}</definedName>
    <definedName name="wrn10.elaborate" localSheetId="16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4" hidden="1">{#N/A,#N/A,TRUE,"Summary";#N/A,#N/A,TRUE,"Balance Sheet";#N/A,#N/A,TRUE,"P &amp; L";#N/A,#N/A,TRUE,"Fixed Assets";#N/A,#N/A,TRUE,"Cash Flows"}</definedName>
    <definedName name="wrn2.brief" localSheetId="13" hidden="1">{#N/A,#N/A,TRUE,"Summary";#N/A,#N/A,TRUE,"Balance Sheet";#N/A,#N/A,TRUE,"P &amp; L";#N/A,#N/A,TRUE,"Fixed Assets";#N/A,#N/A,TRUE,"Cash Flows"}</definedName>
    <definedName name="wrn2.brief" localSheetId="5" hidden="1">{#N/A,#N/A,TRUE,"Summary";#N/A,#N/A,TRUE,"Balance Sheet";#N/A,#N/A,TRUE,"P &amp; L";#N/A,#N/A,TRUE,"Fixed Assets";#N/A,#N/A,TRUE,"Cash Flows"}</definedName>
    <definedName name="wrn2.brief" localSheetId="6" hidden="1">{#N/A,#N/A,TRUE,"Summary";#N/A,#N/A,TRUE,"Balance Sheet";#N/A,#N/A,TRUE,"P &amp; L";#N/A,#N/A,TRUE,"Fixed Assets";#N/A,#N/A,TRUE,"Cash Flows"}</definedName>
    <definedName name="wrn2.brief" localSheetId="2" hidden="1">{#N/A,#N/A,TRUE,"Summary";#N/A,#N/A,TRUE,"Balance Sheet";#N/A,#N/A,TRUE,"P &amp; L";#N/A,#N/A,TRUE,"Fixed Assets";#N/A,#N/A,TRUE,"Cash Flows"}</definedName>
    <definedName name="wrn2.brief" localSheetId="0" hidden="1">{#N/A,#N/A,TRUE,"Summary";#N/A,#N/A,TRUE,"Balance Sheet";#N/A,#N/A,TRUE,"P &amp; L";#N/A,#N/A,TRUE,"Fixed Assets";#N/A,#N/A,TRUE,"Cash Flows"}</definedName>
    <definedName name="wrn2.brief" localSheetId="16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3.elaborate" localSheetId="4" hidden="1">{#N/A,#N/A,FALSE,"Cash Flows";#N/A,#N/A,FALSE,"Fixed Assets";#N/A,#N/A,FALSE,"Balance Sheet";#N/A,#N/A,FALSE,"P &amp; L"}</definedName>
    <definedName name="wrn3.elaborate" localSheetId="13" hidden="1">{#N/A,#N/A,FALSE,"Cash Flows";#N/A,#N/A,FALSE,"Fixed Assets";#N/A,#N/A,FALSE,"Balance Sheet";#N/A,#N/A,FALSE,"P &amp; L"}</definedName>
    <definedName name="wrn3.elaborate" localSheetId="5" hidden="1">{#N/A,#N/A,FALSE,"Cash Flows";#N/A,#N/A,FALSE,"Fixed Assets";#N/A,#N/A,FALSE,"Balance Sheet";#N/A,#N/A,FALSE,"P &amp; L"}</definedName>
    <definedName name="wrn3.elaborate" localSheetId="6" hidden="1">{#N/A,#N/A,FALSE,"Cash Flows";#N/A,#N/A,FALSE,"Fixed Assets";#N/A,#N/A,FALSE,"Balance Sheet";#N/A,#N/A,FALSE,"P &amp; L"}</definedName>
    <definedName name="wrn3.elaborate" localSheetId="2" hidden="1">{#N/A,#N/A,FALSE,"Cash Flows";#N/A,#N/A,FALSE,"Fixed Assets";#N/A,#N/A,FALSE,"Balance Sheet";#N/A,#N/A,FALSE,"P &amp; L"}</definedName>
    <definedName name="wrn3.elaborate" localSheetId="0" hidden="1">{#N/A,#N/A,FALSE,"Cash Flows";#N/A,#N/A,FALSE,"Fixed Assets";#N/A,#N/A,FALSE,"Balance Sheet";#N/A,#N/A,FALSE,"P &amp; L"}</definedName>
    <definedName name="wrn3.elaborate" localSheetId="16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4" hidden="1">{#N/A,#N/A,TRUE,"Summary";#N/A,#N/A,TRUE,"Balance Sheet";#N/A,#N/A,TRUE,"P &amp; L";#N/A,#N/A,TRUE,"Fixed Assets";#N/A,#N/A,TRUE,"Cash Flows"}</definedName>
    <definedName name="wrn5.brief" localSheetId="13" hidden="1">{#N/A,#N/A,TRUE,"Summary";#N/A,#N/A,TRUE,"Balance Sheet";#N/A,#N/A,TRUE,"P &amp; L";#N/A,#N/A,TRUE,"Fixed Assets";#N/A,#N/A,TRUE,"Cash Flows"}</definedName>
    <definedName name="wrn5.brief" localSheetId="5" hidden="1">{#N/A,#N/A,TRUE,"Summary";#N/A,#N/A,TRUE,"Balance Sheet";#N/A,#N/A,TRUE,"P &amp; L";#N/A,#N/A,TRUE,"Fixed Assets";#N/A,#N/A,TRUE,"Cash Flows"}</definedName>
    <definedName name="wrn5.brief" localSheetId="6" hidden="1">{#N/A,#N/A,TRUE,"Summary";#N/A,#N/A,TRUE,"Balance Sheet";#N/A,#N/A,TRUE,"P &amp; L";#N/A,#N/A,TRUE,"Fixed Assets";#N/A,#N/A,TRUE,"Cash Flows"}</definedName>
    <definedName name="wrn5.brief" localSheetId="2" hidden="1">{#N/A,#N/A,TRUE,"Summary";#N/A,#N/A,TRUE,"Balance Sheet";#N/A,#N/A,TRUE,"P &amp; L";#N/A,#N/A,TRUE,"Fixed Assets";#N/A,#N/A,TRUE,"Cash Flows"}</definedName>
    <definedName name="wrn5.brief" localSheetId="0" hidden="1">{#N/A,#N/A,TRUE,"Summary";#N/A,#N/A,TRUE,"Balance Sheet";#N/A,#N/A,TRUE,"P &amp; L";#N/A,#N/A,TRUE,"Fixed Assets";#N/A,#N/A,TRUE,"Cash Flows"}</definedName>
    <definedName name="wrn5.brief" localSheetId="16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4" hidden="1">{#N/A,#N/A,FALSE,"Cash Flows";#N/A,#N/A,FALSE,"Fixed Assets";#N/A,#N/A,FALSE,"Balance Sheet";#N/A,#N/A,FALSE,"P &amp; L"}</definedName>
    <definedName name="wrn6.elaborate" localSheetId="13" hidden="1">{#N/A,#N/A,FALSE,"Cash Flows";#N/A,#N/A,FALSE,"Fixed Assets";#N/A,#N/A,FALSE,"Balance Sheet";#N/A,#N/A,FALSE,"P &amp; L"}</definedName>
    <definedName name="wrn6.elaborate" localSheetId="5" hidden="1">{#N/A,#N/A,FALSE,"Cash Flows";#N/A,#N/A,FALSE,"Fixed Assets";#N/A,#N/A,FALSE,"Balance Sheet";#N/A,#N/A,FALSE,"P &amp; L"}</definedName>
    <definedName name="wrn6.elaborate" localSheetId="6" hidden="1">{#N/A,#N/A,FALSE,"Cash Flows";#N/A,#N/A,FALSE,"Fixed Assets";#N/A,#N/A,FALSE,"Balance Sheet";#N/A,#N/A,FALSE,"P &amp; L"}</definedName>
    <definedName name="wrn6.elaborate" localSheetId="2" hidden="1">{#N/A,#N/A,FALSE,"Cash Flows";#N/A,#N/A,FALSE,"Fixed Assets";#N/A,#N/A,FALSE,"Balance Sheet";#N/A,#N/A,FALSE,"P &amp; L"}</definedName>
    <definedName name="wrn6.elaborate" localSheetId="0" hidden="1">{#N/A,#N/A,FALSE,"Cash Flows";#N/A,#N/A,FALSE,"Fixed Assets";#N/A,#N/A,FALSE,"Balance Sheet";#N/A,#N/A,FALSE,"P &amp; L"}</definedName>
    <definedName name="wrn6.elaborate" localSheetId="16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4" hidden="1">{#N/A,#N/A,TRUE,"Summary";#N/A,#N/A,TRUE,"Balance Sheet";#N/A,#N/A,TRUE,"P &amp; L";#N/A,#N/A,TRUE,"Fixed Assets";#N/A,#N/A,TRUE,"Cash Flows"}</definedName>
    <definedName name="wrn7.brief" localSheetId="13" hidden="1">{#N/A,#N/A,TRUE,"Summary";#N/A,#N/A,TRUE,"Balance Sheet";#N/A,#N/A,TRUE,"P &amp; L";#N/A,#N/A,TRUE,"Fixed Assets";#N/A,#N/A,TRUE,"Cash Flows"}</definedName>
    <definedName name="wrn7.brief" localSheetId="5" hidden="1">{#N/A,#N/A,TRUE,"Summary";#N/A,#N/A,TRUE,"Balance Sheet";#N/A,#N/A,TRUE,"P &amp; L";#N/A,#N/A,TRUE,"Fixed Assets";#N/A,#N/A,TRUE,"Cash Flows"}</definedName>
    <definedName name="wrn7.brief" localSheetId="6" hidden="1">{#N/A,#N/A,TRUE,"Summary";#N/A,#N/A,TRUE,"Balance Sheet";#N/A,#N/A,TRUE,"P &amp; L";#N/A,#N/A,TRUE,"Fixed Assets";#N/A,#N/A,TRUE,"Cash Flows"}</definedName>
    <definedName name="wrn7.brief" localSheetId="2" hidden="1">{#N/A,#N/A,TRUE,"Summary";#N/A,#N/A,TRUE,"Balance Sheet";#N/A,#N/A,TRUE,"P &amp; L";#N/A,#N/A,TRUE,"Fixed Assets";#N/A,#N/A,TRUE,"Cash Flows"}</definedName>
    <definedName name="wrn7.brief" localSheetId="0" hidden="1">{#N/A,#N/A,TRUE,"Summary";#N/A,#N/A,TRUE,"Balance Sheet";#N/A,#N/A,TRUE,"P &amp; L";#N/A,#N/A,TRUE,"Fixed Assets";#N/A,#N/A,TRUE,"Cash Flows"}</definedName>
    <definedName name="wrn7.brief" localSheetId="16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4" hidden="1">{#N/A,#N/A,FALSE,"Cash Flows";#N/A,#N/A,FALSE,"Fixed Assets";#N/A,#N/A,FALSE,"Balance Sheet";#N/A,#N/A,FALSE,"P &amp; L"}</definedName>
    <definedName name="wrn8.elaborate" localSheetId="13" hidden="1">{#N/A,#N/A,FALSE,"Cash Flows";#N/A,#N/A,FALSE,"Fixed Assets";#N/A,#N/A,FALSE,"Balance Sheet";#N/A,#N/A,FALSE,"P &amp; L"}</definedName>
    <definedName name="wrn8.elaborate" localSheetId="5" hidden="1">{#N/A,#N/A,FALSE,"Cash Flows";#N/A,#N/A,FALSE,"Fixed Assets";#N/A,#N/A,FALSE,"Balance Sheet";#N/A,#N/A,FALSE,"P &amp; L"}</definedName>
    <definedName name="wrn8.elaborate" localSheetId="6" hidden="1">{#N/A,#N/A,FALSE,"Cash Flows";#N/A,#N/A,FALSE,"Fixed Assets";#N/A,#N/A,FALSE,"Balance Sheet";#N/A,#N/A,FALSE,"P &amp; L"}</definedName>
    <definedName name="wrn8.elaborate" localSheetId="2" hidden="1">{#N/A,#N/A,FALSE,"Cash Flows";#N/A,#N/A,FALSE,"Fixed Assets";#N/A,#N/A,FALSE,"Balance Sheet";#N/A,#N/A,FALSE,"P &amp; L"}</definedName>
    <definedName name="wrn8.elaborate" localSheetId="0" hidden="1">{#N/A,#N/A,FALSE,"Cash Flows";#N/A,#N/A,FALSE,"Fixed Assets";#N/A,#N/A,FALSE,"Balance Sheet";#N/A,#N/A,FALSE,"P &amp; L"}</definedName>
    <definedName name="wrn8.elaborate" localSheetId="16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4" hidden="1">{#N/A,#N/A,TRUE,"Summary";#N/A,#N/A,TRUE,"Balance Sheet";#N/A,#N/A,TRUE,"P &amp; L";#N/A,#N/A,TRUE,"Fixed Assets";#N/A,#N/A,TRUE,"Cash Flows"}</definedName>
    <definedName name="wrn9.brief" localSheetId="13" hidden="1">{#N/A,#N/A,TRUE,"Summary";#N/A,#N/A,TRUE,"Balance Sheet";#N/A,#N/A,TRUE,"P &amp; L";#N/A,#N/A,TRUE,"Fixed Assets";#N/A,#N/A,TRUE,"Cash Flows"}</definedName>
    <definedName name="wrn9.brief" localSheetId="5" hidden="1">{#N/A,#N/A,TRUE,"Summary";#N/A,#N/A,TRUE,"Balance Sheet";#N/A,#N/A,TRUE,"P &amp; L";#N/A,#N/A,TRUE,"Fixed Assets";#N/A,#N/A,TRUE,"Cash Flows"}</definedName>
    <definedName name="wrn9.brief" localSheetId="6" hidden="1">{#N/A,#N/A,TRUE,"Summary";#N/A,#N/A,TRUE,"Balance Sheet";#N/A,#N/A,TRUE,"P &amp; L";#N/A,#N/A,TRUE,"Fixed Assets";#N/A,#N/A,TRUE,"Cash Flows"}</definedName>
    <definedName name="wrn9.brief" localSheetId="2" hidden="1">{#N/A,#N/A,TRUE,"Summary";#N/A,#N/A,TRUE,"Balance Sheet";#N/A,#N/A,TRUE,"P &amp; L";#N/A,#N/A,TRUE,"Fixed Assets";#N/A,#N/A,TRUE,"Cash Flows"}</definedName>
    <definedName name="wrn9.brief" localSheetId="0" hidden="1">{#N/A,#N/A,TRUE,"Summary";#N/A,#N/A,TRUE,"Balance Sheet";#N/A,#N/A,TRUE,"P &amp; L";#N/A,#N/A,TRUE,"Fixed Assets";#N/A,#N/A,TRUE,"Cash Flows"}</definedName>
    <definedName name="wrn9.brief" localSheetId="16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W">NA()</definedName>
    <definedName name="W행">"$#REF!.$#REF!$#REF!:$#REF!$#REF!"</definedName>
    <definedName name="xcsax" localSheetId="4" hidden="1">{#N/A,#N/A,FALSE,"Cash Flows";#N/A,#N/A,FALSE,"Fixed Assets";#N/A,#N/A,FALSE,"Balance Sheet";#N/A,#N/A,FALSE,"P &amp; L"}</definedName>
    <definedName name="xcsax" localSheetId="13" hidden="1">{#N/A,#N/A,FALSE,"Cash Flows";#N/A,#N/A,FALSE,"Fixed Assets";#N/A,#N/A,FALSE,"Balance Sheet";#N/A,#N/A,FALSE,"P &amp; L"}</definedName>
    <definedName name="xcsax" localSheetId="5" hidden="1">{#N/A,#N/A,FALSE,"Cash Flows";#N/A,#N/A,FALSE,"Fixed Assets";#N/A,#N/A,FALSE,"Balance Sheet";#N/A,#N/A,FALSE,"P &amp; L"}</definedName>
    <definedName name="xcsax" localSheetId="6" hidden="1">{#N/A,#N/A,FALSE,"Cash Flows";#N/A,#N/A,FALSE,"Fixed Assets";#N/A,#N/A,FALSE,"Balance Sheet";#N/A,#N/A,FALSE,"P &amp; L"}</definedName>
    <definedName name="xcsax" localSheetId="2" hidden="1">{#N/A,#N/A,FALSE,"Cash Flows";#N/A,#N/A,FALSE,"Fixed Assets";#N/A,#N/A,FALSE,"Balance Sheet";#N/A,#N/A,FALSE,"P &amp; L"}</definedName>
    <definedName name="xcsax" localSheetId="0" hidden="1">{#N/A,#N/A,FALSE,"Cash Flows";#N/A,#N/A,FALSE,"Fixed Assets";#N/A,#N/A,FALSE,"Balance Sheet";#N/A,#N/A,FALSE,"P &amp; L"}</definedName>
    <definedName name="xcsax" localSheetId="16" hidden="1">{#N/A,#N/A,FALSE,"Cash Flows";#N/A,#N/A,FALSE,"Fixed Assets";#N/A,#N/A,FALSE,"Balance Sheet";#N/A,#N/A,FALSE,"P &amp; L"}</definedName>
    <definedName name="xcsax" hidden="1">{#N/A,#N/A,FALSE,"Cash Flows";#N/A,#N/A,FALSE,"Fixed Assets";#N/A,#N/A,FALSE,"Balance Sheet";#N/A,#N/A,FALSE,"P &amp; L"}</definedName>
    <definedName name="XG액션">NA()</definedName>
    <definedName name="XRate" localSheetId="13">#REF!</definedName>
    <definedName name="XRate" localSheetId="0">#REF!</definedName>
    <definedName name="XRate" localSheetId="16">#REF!</definedName>
    <definedName name="XRate">#REF!</definedName>
    <definedName name="xyz" localSheetId="4" hidden="1">{#N/A,#N/A,FALSE,"Cash Flows";#N/A,#N/A,FALSE,"Fixed Assets";#N/A,#N/A,FALSE,"Balance Sheet";#N/A,#N/A,FALSE,"P &amp; L"}</definedName>
    <definedName name="xyz" localSheetId="13" hidden="1">{#N/A,#N/A,FALSE,"Cash Flows";#N/A,#N/A,FALSE,"Fixed Assets";#N/A,#N/A,FALSE,"Balance Sheet";#N/A,#N/A,FALSE,"P &amp; L"}</definedName>
    <definedName name="xyz" localSheetId="5" hidden="1">{#N/A,#N/A,FALSE,"Cash Flows";#N/A,#N/A,FALSE,"Fixed Assets";#N/A,#N/A,FALSE,"Balance Sheet";#N/A,#N/A,FALSE,"P &amp; L"}</definedName>
    <definedName name="xyz" localSheetId="6" hidden="1">{#N/A,#N/A,FALSE,"Cash Flows";#N/A,#N/A,FALSE,"Fixed Assets";#N/A,#N/A,FALSE,"Balance Sheet";#N/A,#N/A,FALSE,"P &amp; L"}</definedName>
    <definedName name="xyz" localSheetId="2" hidden="1">{#N/A,#N/A,FALSE,"Cash Flows";#N/A,#N/A,FALSE,"Fixed Assets";#N/A,#N/A,FALSE,"Balance Sheet";#N/A,#N/A,FALSE,"P &amp; L"}</definedName>
    <definedName name="xyz" localSheetId="0" hidden="1">{#N/A,#N/A,FALSE,"Cash Flows";#N/A,#N/A,FALSE,"Fixed Assets";#N/A,#N/A,FALSE,"Balance Sheet";#N/A,#N/A,FALSE,"P &amp; L"}</definedName>
    <definedName name="xyz" localSheetId="16" hidden="1">{#N/A,#N/A,FALSE,"Cash Flows";#N/A,#N/A,FALSE,"Fixed Assets";#N/A,#N/A,FALSE,"Balance Sheet";#N/A,#N/A,FALSE,"P &amp; L"}</definedName>
    <definedName name="xyz" hidden="1">{#N/A,#N/A,FALSE,"Cash Flows";#N/A,#N/A,FALSE,"Fixed Assets";#N/A,#N/A,FALSE,"Balance Sheet";#N/A,#N/A,FALSE,"P &amp; L"}</definedName>
    <definedName name="xyz1" localSheetId="4" hidden="1">{#N/A,#N/A,FALSE,"Cash Flows";#N/A,#N/A,FALSE,"Fixed Assets";#N/A,#N/A,FALSE,"Balance Sheet";#N/A,#N/A,FALSE,"P &amp; L"}</definedName>
    <definedName name="xyz1" localSheetId="13" hidden="1">{#N/A,#N/A,FALSE,"Cash Flows";#N/A,#N/A,FALSE,"Fixed Assets";#N/A,#N/A,FALSE,"Balance Sheet";#N/A,#N/A,FALSE,"P &amp; L"}</definedName>
    <definedName name="xyz1" localSheetId="5" hidden="1">{#N/A,#N/A,FALSE,"Cash Flows";#N/A,#N/A,FALSE,"Fixed Assets";#N/A,#N/A,FALSE,"Balance Sheet";#N/A,#N/A,FALSE,"P &amp; L"}</definedName>
    <definedName name="xyz1" localSheetId="6" hidden="1">{#N/A,#N/A,FALSE,"Cash Flows";#N/A,#N/A,FALSE,"Fixed Assets";#N/A,#N/A,FALSE,"Balance Sheet";#N/A,#N/A,FALSE,"P &amp; L"}</definedName>
    <definedName name="xyz1" localSheetId="2" hidden="1">{#N/A,#N/A,FALSE,"Cash Flows";#N/A,#N/A,FALSE,"Fixed Assets";#N/A,#N/A,FALSE,"Balance Sheet";#N/A,#N/A,FALSE,"P &amp; L"}</definedName>
    <definedName name="xyz1" localSheetId="0" hidden="1">{#N/A,#N/A,FALSE,"Cash Flows";#N/A,#N/A,FALSE,"Fixed Assets";#N/A,#N/A,FALSE,"Balance Sheet";#N/A,#N/A,FALSE,"P &amp; L"}</definedName>
    <definedName name="xyz1" localSheetId="16" hidden="1">{#N/A,#N/A,FALSE,"Cash Flows";#N/A,#N/A,FALSE,"Fixed Assets";#N/A,#N/A,FALSE,"Balance Sheet";#N/A,#N/A,FALSE,"P &amp; L"}</definedName>
    <definedName name="xyz1" hidden="1">{#N/A,#N/A,FALSE,"Cash Flows";#N/A,#N/A,FALSE,"Fixed Assets";#N/A,#N/A,FALSE,"Balance Sheet";#N/A,#N/A,FALSE,"P &amp; L"}</definedName>
    <definedName name="xyz10" localSheetId="4" hidden="1">{#N/A,#N/A,FALSE,"Cash Flows";#N/A,#N/A,FALSE,"Fixed Assets";#N/A,#N/A,FALSE,"Balance Sheet";#N/A,#N/A,FALSE,"P &amp; L"}</definedName>
    <definedName name="xyz10" localSheetId="13" hidden="1">{#N/A,#N/A,FALSE,"Cash Flows";#N/A,#N/A,FALSE,"Fixed Assets";#N/A,#N/A,FALSE,"Balance Sheet";#N/A,#N/A,FALSE,"P &amp; L"}</definedName>
    <definedName name="xyz10" localSheetId="5" hidden="1">{#N/A,#N/A,FALSE,"Cash Flows";#N/A,#N/A,FALSE,"Fixed Assets";#N/A,#N/A,FALSE,"Balance Sheet";#N/A,#N/A,FALSE,"P &amp; L"}</definedName>
    <definedName name="xyz10" localSheetId="6" hidden="1">{#N/A,#N/A,FALSE,"Cash Flows";#N/A,#N/A,FALSE,"Fixed Assets";#N/A,#N/A,FALSE,"Balance Sheet";#N/A,#N/A,FALSE,"P &amp; L"}</definedName>
    <definedName name="xyz10" localSheetId="2" hidden="1">{#N/A,#N/A,FALSE,"Cash Flows";#N/A,#N/A,FALSE,"Fixed Assets";#N/A,#N/A,FALSE,"Balance Sheet";#N/A,#N/A,FALSE,"P &amp; L"}</definedName>
    <definedName name="xyz10" localSheetId="0" hidden="1">{#N/A,#N/A,FALSE,"Cash Flows";#N/A,#N/A,FALSE,"Fixed Assets";#N/A,#N/A,FALSE,"Balance Sheet";#N/A,#N/A,FALSE,"P &amp; L"}</definedName>
    <definedName name="xyz10" localSheetId="16" hidden="1">{#N/A,#N/A,FALSE,"Cash Flows";#N/A,#N/A,FALSE,"Fixed Assets";#N/A,#N/A,FALSE,"Balance Sheet";#N/A,#N/A,FALSE,"P &amp; L"}</definedName>
    <definedName name="xyz10" hidden="1">{#N/A,#N/A,FALSE,"Cash Flows";#N/A,#N/A,FALSE,"Fixed Assets";#N/A,#N/A,FALSE,"Balance Sheet";#N/A,#N/A,FALSE,"P &amp; L"}</definedName>
    <definedName name="xyz11" localSheetId="4" hidden="1">{#N/A,#N/A,FALSE,"Cash Flows";#N/A,#N/A,FALSE,"Fixed Assets";#N/A,#N/A,FALSE,"Balance Sheet";#N/A,#N/A,FALSE,"P &amp; L"}</definedName>
    <definedName name="xyz11" localSheetId="13" hidden="1">{#N/A,#N/A,FALSE,"Cash Flows";#N/A,#N/A,FALSE,"Fixed Assets";#N/A,#N/A,FALSE,"Balance Sheet";#N/A,#N/A,FALSE,"P &amp; L"}</definedName>
    <definedName name="xyz11" localSheetId="5" hidden="1">{#N/A,#N/A,FALSE,"Cash Flows";#N/A,#N/A,FALSE,"Fixed Assets";#N/A,#N/A,FALSE,"Balance Sheet";#N/A,#N/A,FALSE,"P &amp; L"}</definedName>
    <definedName name="xyz11" localSheetId="6" hidden="1">{#N/A,#N/A,FALSE,"Cash Flows";#N/A,#N/A,FALSE,"Fixed Assets";#N/A,#N/A,FALSE,"Balance Sheet";#N/A,#N/A,FALSE,"P &amp; L"}</definedName>
    <definedName name="xyz11" localSheetId="2" hidden="1">{#N/A,#N/A,FALSE,"Cash Flows";#N/A,#N/A,FALSE,"Fixed Assets";#N/A,#N/A,FALSE,"Balance Sheet";#N/A,#N/A,FALSE,"P &amp; L"}</definedName>
    <definedName name="xyz11" localSheetId="0" hidden="1">{#N/A,#N/A,FALSE,"Cash Flows";#N/A,#N/A,FALSE,"Fixed Assets";#N/A,#N/A,FALSE,"Balance Sheet";#N/A,#N/A,FALSE,"P &amp; L"}</definedName>
    <definedName name="xyz11" localSheetId="16" hidden="1">{#N/A,#N/A,FALSE,"Cash Flows";#N/A,#N/A,FALSE,"Fixed Assets";#N/A,#N/A,FALSE,"Balance Sheet";#N/A,#N/A,FALSE,"P &amp; L"}</definedName>
    <definedName name="xyz11" hidden="1">{#N/A,#N/A,FALSE,"Cash Flows";#N/A,#N/A,FALSE,"Fixed Assets";#N/A,#N/A,FALSE,"Balance Sheet";#N/A,#N/A,FALSE,"P &amp; L"}</definedName>
    <definedName name="xyz12" localSheetId="4" hidden="1">{#N/A,#N/A,FALSE,"Cash Flows";#N/A,#N/A,FALSE,"Fixed Assets";#N/A,#N/A,FALSE,"Balance Sheet";#N/A,#N/A,FALSE,"P &amp; L"}</definedName>
    <definedName name="xyz12" localSheetId="13" hidden="1">{#N/A,#N/A,FALSE,"Cash Flows";#N/A,#N/A,FALSE,"Fixed Assets";#N/A,#N/A,FALSE,"Balance Sheet";#N/A,#N/A,FALSE,"P &amp; L"}</definedName>
    <definedName name="xyz12" localSheetId="5" hidden="1">{#N/A,#N/A,FALSE,"Cash Flows";#N/A,#N/A,FALSE,"Fixed Assets";#N/A,#N/A,FALSE,"Balance Sheet";#N/A,#N/A,FALSE,"P &amp; L"}</definedName>
    <definedName name="xyz12" localSheetId="6" hidden="1">{#N/A,#N/A,FALSE,"Cash Flows";#N/A,#N/A,FALSE,"Fixed Assets";#N/A,#N/A,FALSE,"Balance Sheet";#N/A,#N/A,FALSE,"P &amp; L"}</definedName>
    <definedName name="xyz12" localSheetId="2" hidden="1">{#N/A,#N/A,FALSE,"Cash Flows";#N/A,#N/A,FALSE,"Fixed Assets";#N/A,#N/A,FALSE,"Balance Sheet";#N/A,#N/A,FALSE,"P &amp; L"}</definedName>
    <definedName name="xyz12" localSheetId="0" hidden="1">{#N/A,#N/A,FALSE,"Cash Flows";#N/A,#N/A,FALSE,"Fixed Assets";#N/A,#N/A,FALSE,"Balance Sheet";#N/A,#N/A,FALSE,"P &amp; L"}</definedName>
    <definedName name="xyz12" localSheetId="16" hidden="1">{#N/A,#N/A,FALSE,"Cash Flows";#N/A,#N/A,FALSE,"Fixed Assets";#N/A,#N/A,FALSE,"Balance Sheet";#N/A,#N/A,FALSE,"P &amp; L"}</definedName>
    <definedName name="xyz12" hidden="1">{#N/A,#N/A,FALSE,"Cash Flows";#N/A,#N/A,FALSE,"Fixed Assets";#N/A,#N/A,FALSE,"Balance Sheet";#N/A,#N/A,FALSE,"P &amp; L"}</definedName>
    <definedName name="xyz13" localSheetId="4" hidden="1">{#N/A,#N/A,FALSE,"Cash Flows";#N/A,#N/A,FALSE,"Fixed Assets";#N/A,#N/A,FALSE,"Balance Sheet";#N/A,#N/A,FALSE,"P &amp; L"}</definedName>
    <definedName name="xyz13" localSheetId="13" hidden="1">{#N/A,#N/A,FALSE,"Cash Flows";#N/A,#N/A,FALSE,"Fixed Assets";#N/A,#N/A,FALSE,"Balance Sheet";#N/A,#N/A,FALSE,"P &amp; L"}</definedName>
    <definedName name="xyz13" localSheetId="5" hidden="1">{#N/A,#N/A,FALSE,"Cash Flows";#N/A,#N/A,FALSE,"Fixed Assets";#N/A,#N/A,FALSE,"Balance Sheet";#N/A,#N/A,FALSE,"P &amp; L"}</definedName>
    <definedName name="xyz13" localSheetId="6" hidden="1">{#N/A,#N/A,FALSE,"Cash Flows";#N/A,#N/A,FALSE,"Fixed Assets";#N/A,#N/A,FALSE,"Balance Sheet";#N/A,#N/A,FALSE,"P &amp; L"}</definedName>
    <definedName name="xyz13" localSheetId="2" hidden="1">{#N/A,#N/A,FALSE,"Cash Flows";#N/A,#N/A,FALSE,"Fixed Assets";#N/A,#N/A,FALSE,"Balance Sheet";#N/A,#N/A,FALSE,"P &amp; L"}</definedName>
    <definedName name="xyz13" localSheetId="0" hidden="1">{#N/A,#N/A,FALSE,"Cash Flows";#N/A,#N/A,FALSE,"Fixed Assets";#N/A,#N/A,FALSE,"Balance Sheet";#N/A,#N/A,FALSE,"P &amp; L"}</definedName>
    <definedName name="xyz13" localSheetId="16" hidden="1">{#N/A,#N/A,FALSE,"Cash Flows";#N/A,#N/A,FALSE,"Fixed Assets";#N/A,#N/A,FALSE,"Balance Sheet";#N/A,#N/A,FALSE,"P &amp; L"}</definedName>
    <definedName name="xyz13" hidden="1">{#N/A,#N/A,FALSE,"Cash Flows";#N/A,#N/A,FALSE,"Fixed Assets";#N/A,#N/A,FALSE,"Balance Sheet";#N/A,#N/A,FALSE,"P &amp; L"}</definedName>
    <definedName name="xyz14" localSheetId="4" hidden="1">{#N/A,#N/A,FALSE,"Cash Flows";#N/A,#N/A,FALSE,"Fixed Assets";#N/A,#N/A,FALSE,"Balance Sheet";#N/A,#N/A,FALSE,"P &amp; L"}</definedName>
    <definedName name="xyz14" localSheetId="13" hidden="1">{#N/A,#N/A,FALSE,"Cash Flows";#N/A,#N/A,FALSE,"Fixed Assets";#N/A,#N/A,FALSE,"Balance Sheet";#N/A,#N/A,FALSE,"P &amp; L"}</definedName>
    <definedName name="xyz14" localSheetId="5" hidden="1">{#N/A,#N/A,FALSE,"Cash Flows";#N/A,#N/A,FALSE,"Fixed Assets";#N/A,#N/A,FALSE,"Balance Sheet";#N/A,#N/A,FALSE,"P &amp; L"}</definedName>
    <definedName name="xyz14" localSheetId="6" hidden="1">{#N/A,#N/A,FALSE,"Cash Flows";#N/A,#N/A,FALSE,"Fixed Assets";#N/A,#N/A,FALSE,"Balance Sheet";#N/A,#N/A,FALSE,"P &amp; L"}</definedName>
    <definedName name="xyz14" localSheetId="2" hidden="1">{#N/A,#N/A,FALSE,"Cash Flows";#N/A,#N/A,FALSE,"Fixed Assets";#N/A,#N/A,FALSE,"Balance Sheet";#N/A,#N/A,FALSE,"P &amp; L"}</definedName>
    <definedName name="xyz14" localSheetId="0" hidden="1">{#N/A,#N/A,FALSE,"Cash Flows";#N/A,#N/A,FALSE,"Fixed Assets";#N/A,#N/A,FALSE,"Balance Sheet";#N/A,#N/A,FALSE,"P &amp; L"}</definedName>
    <definedName name="xyz14" localSheetId="16" hidden="1">{#N/A,#N/A,FALSE,"Cash Flows";#N/A,#N/A,FALSE,"Fixed Assets";#N/A,#N/A,FALSE,"Balance Sheet";#N/A,#N/A,FALSE,"P &amp; L"}</definedName>
    <definedName name="xyz14" hidden="1">{#N/A,#N/A,FALSE,"Cash Flows";#N/A,#N/A,FALSE,"Fixed Assets";#N/A,#N/A,FALSE,"Balance Sheet";#N/A,#N/A,FALSE,"P &amp; L"}</definedName>
    <definedName name="xyz15" localSheetId="4" hidden="1">{#N/A,#N/A,FALSE,"Cash Flows";#N/A,#N/A,FALSE,"Fixed Assets";#N/A,#N/A,FALSE,"Balance Sheet";#N/A,#N/A,FALSE,"P &amp; L"}</definedName>
    <definedName name="xyz15" localSheetId="13" hidden="1">{#N/A,#N/A,FALSE,"Cash Flows";#N/A,#N/A,FALSE,"Fixed Assets";#N/A,#N/A,FALSE,"Balance Sheet";#N/A,#N/A,FALSE,"P &amp; L"}</definedName>
    <definedName name="xyz15" localSheetId="5" hidden="1">{#N/A,#N/A,FALSE,"Cash Flows";#N/A,#N/A,FALSE,"Fixed Assets";#N/A,#N/A,FALSE,"Balance Sheet";#N/A,#N/A,FALSE,"P &amp; L"}</definedName>
    <definedName name="xyz15" localSheetId="6" hidden="1">{#N/A,#N/A,FALSE,"Cash Flows";#N/A,#N/A,FALSE,"Fixed Assets";#N/A,#N/A,FALSE,"Balance Sheet";#N/A,#N/A,FALSE,"P &amp; L"}</definedName>
    <definedName name="xyz15" localSheetId="2" hidden="1">{#N/A,#N/A,FALSE,"Cash Flows";#N/A,#N/A,FALSE,"Fixed Assets";#N/A,#N/A,FALSE,"Balance Sheet";#N/A,#N/A,FALSE,"P &amp; L"}</definedName>
    <definedName name="xyz15" localSheetId="0" hidden="1">{#N/A,#N/A,FALSE,"Cash Flows";#N/A,#N/A,FALSE,"Fixed Assets";#N/A,#N/A,FALSE,"Balance Sheet";#N/A,#N/A,FALSE,"P &amp; L"}</definedName>
    <definedName name="xyz15" localSheetId="16" hidden="1">{#N/A,#N/A,FALSE,"Cash Flows";#N/A,#N/A,FALSE,"Fixed Assets";#N/A,#N/A,FALSE,"Balance Sheet";#N/A,#N/A,FALSE,"P &amp; L"}</definedName>
    <definedName name="xyz15" hidden="1">{#N/A,#N/A,FALSE,"Cash Flows";#N/A,#N/A,FALSE,"Fixed Assets";#N/A,#N/A,FALSE,"Balance Sheet";#N/A,#N/A,FALSE,"P &amp; L"}</definedName>
    <definedName name="xyz16" localSheetId="4" hidden="1">{#N/A,#N/A,FALSE,"Cash Flows";#N/A,#N/A,FALSE,"Fixed Assets";#N/A,#N/A,FALSE,"Balance Sheet";#N/A,#N/A,FALSE,"P &amp; L"}</definedName>
    <definedName name="xyz16" localSheetId="13" hidden="1">{#N/A,#N/A,FALSE,"Cash Flows";#N/A,#N/A,FALSE,"Fixed Assets";#N/A,#N/A,FALSE,"Balance Sheet";#N/A,#N/A,FALSE,"P &amp; L"}</definedName>
    <definedName name="xyz16" localSheetId="5" hidden="1">{#N/A,#N/A,FALSE,"Cash Flows";#N/A,#N/A,FALSE,"Fixed Assets";#N/A,#N/A,FALSE,"Balance Sheet";#N/A,#N/A,FALSE,"P &amp; L"}</definedName>
    <definedName name="xyz16" localSheetId="6" hidden="1">{#N/A,#N/A,FALSE,"Cash Flows";#N/A,#N/A,FALSE,"Fixed Assets";#N/A,#N/A,FALSE,"Balance Sheet";#N/A,#N/A,FALSE,"P &amp; L"}</definedName>
    <definedName name="xyz16" localSheetId="2" hidden="1">{#N/A,#N/A,FALSE,"Cash Flows";#N/A,#N/A,FALSE,"Fixed Assets";#N/A,#N/A,FALSE,"Balance Sheet";#N/A,#N/A,FALSE,"P &amp; L"}</definedName>
    <definedName name="xyz16" localSheetId="0" hidden="1">{#N/A,#N/A,FALSE,"Cash Flows";#N/A,#N/A,FALSE,"Fixed Assets";#N/A,#N/A,FALSE,"Balance Sheet";#N/A,#N/A,FALSE,"P &amp; L"}</definedName>
    <definedName name="xyz16" localSheetId="16" hidden="1">{#N/A,#N/A,FALSE,"Cash Flows";#N/A,#N/A,FALSE,"Fixed Assets";#N/A,#N/A,FALSE,"Balance Sheet";#N/A,#N/A,FALSE,"P &amp; L"}</definedName>
    <definedName name="xyz16" hidden="1">{#N/A,#N/A,FALSE,"Cash Flows";#N/A,#N/A,FALSE,"Fixed Assets";#N/A,#N/A,FALSE,"Balance Sheet";#N/A,#N/A,FALSE,"P &amp; L"}</definedName>
    <definedName name="xyz17" localSheetId="4" hidden="1">{#N/A,#N/A,TRUE,"Summary";#N/A,#N/A,TRUE,"Balance Sheet";#N/A,#N/A,TRUE,"P &amp; L";#N/A,#N/A,TRUE,"Fixed Assets";#N/A,#N/A,TRUE,"Cash Flows"}</definedName>
    <definedName name="xyz17" localSheetId="13" hidden="1">{#N/A,#N/A,TRUE,"Summary";#N/A,#N/A,TRUE,"Balance Sheet";#N/A,#N/A,TRUE,"P &amp; L";#N/A,#N/A,TRUE,"Fixed Assets";#N/A,#N/A,TRUE,"Cash Flows"}</definedName>
    <definedName name="xyz17" localSheetId="5" hidden="1">{#N/A,#N/A,TRUE,"Summary";#N/A,#N/A,TRUE,"Balance Sheet";#N/A,#N/A,TRUE,"P &amp; L";#N/A,#N/A,TRUE,"Fixed Assets";#N/A,#N/A,TRUE,"Cash Flows"}</definedName>
    <definedName name="xyz17" localSheetId="6" hidden="1">{#N/A,#N/A,TRUE,"Summary";#N/A,#N/A,TRUE,"Balance Sheet";#N/A,#N/A,TRUE,"P &amp; L";#N/A,#N/A,TRUE,"Fixed Assets";#N/A,#N/A,TRUE,"Cash Flows"}</definedName>
    <definedName name="xyz17" localSheetId="2" hidden="1">{#N/A,#N/A,TRUE,"Summary";#N/A,#N/A,TRUE,"Balance Sheet";#N/A,#N/A,TRUE,"P &amp; L";#N/A,#N/A,TRUE,"Fixed Assets";#N/A,#N/A,TRUE,"Cash Flows"}</definedName>
    <definedName name="xyz17" localSheetId="0" hidden="1">{#N/A,#N/A,TRUE,"Summary";#N/A,#N/A,TRUE,"Balance Sheet";#N/A,#N/A,TRUE,"P &amp; L";#N/A,#N/A,TRUE,"Fixed Assets";#N/A,#N/A,TRUE,"Cash Flows"}</definedName>
    <definedName name="xyz17" localSheetId="16" hidden="1">{#N/A,#N/A,TRUE,"Summary";#N/A,#N/A,TRUE,"Balance Sheet";#N/A,#N/A,TRUE,"P &amp; L";#N/A,#N/A,TRUE,"Fixed Assets";#N/A,#N/A,TRUE,"Cash Flows"}</definedName>
    <definedName name="xyz17" hidden="1">{#N/A,#N/A,TRUE,"Summary";#N/A,#N/A,TRUE,"Balance Sheet";#N/A,#N/A,TRUE,"P &amp; L";#N/A,#N/A,TRUE,"Fixed Assets";#N/A,#N/A,TRUE,"Cash Flows"}</definedName>
    <definedName name="xyz18" localSheetId="4" hidden="1">{#N/A,#N/A,TRUE,"Summary";#N/A,#N/A,TRUE,"Balance Sheet";#N/A,#N/A,TRUE,"P &amp; L";#N/A,#N/A,TRUE,"Fixed Assets";#N/A,#N/A,TRUE,"Cash Flows"}</definedName>
    <definedName name="xyz18" localSheetId="13" hidden="1">{#N/A,#N/A,TRUE,"Summary";#N/A,#N/A,TRUE,"Balance Sheet";#N/A,#N/A,TRUE,"P &amp; L";#N/A,#N/A,TRUE,"Fixed Assets";#N/A,#N/A,TRUE,"Cash Flows"}</definedName>
    <definedName name="xyz18" localSheetId="5" hidden="1">{#N/A,#N/A,TRUE,"Summary";#N/A,#N/A,TRUE,"Balance Sheet";#N/A,#N/A,TRUE,"P &amp; L";#N/A,#N/A,TRUE,"Fixed Assets";#N/A,#N/A,TRUE,"Cash Flows"}</definedName>
    <definedName name="xyz18" localSheetId="6" hidden="1">{#N/A,#N/A,TRUE,"Summary";#N/A,#N/A,TRUE,"Balance Sheet";#N/A,#N/A,TRUE,"P &amp; L";#N/A,#N/A,TRUE,"Fixed Assets";#N/A,#N/A,TRUE,"Cash Flows"}</definedName>
    <definedName name="xyz18" localSheetId="2" hidden="1">{#N/A,#N/A,TRUE,"Summary";#N/A,#N/A,TRUE,"Balance Sheet";#N/A,#N/A,TRUE,"P &amp; L";#N/A,#N/A,TRUE,"Fixed Assets";#N/A,#N/A,TRUE,"Cash Flows"}</definedName>
    <definedName name="xyz18" localSheetId="0" hidden="1">{#N/A,#N/A,TRUE,"Summary";#N/A,#N/A,TRUE,"Balance Sheet";#N/A,#N/A,TRUE,"P &amp; L";#N/A,#N/A,TRUE,"Fixed Assets";#N/A,#N/A,TRUE,"Cash Flows"}</definedName>
    <definedName name="xyz18" localSheetId="16" hidden="1">{#N/A,#N/A,TRUE,"Summary";#N/A,#N/A,TRUE,"Balance Sheet";#N/A,#N/A,TRUE,"P &amp; L";#N/A,#N/A,TRUE,"Fixed Assets";#N/A,#N/A,TRUE,"Cash Flows"}</definedName>
    <definedName name="xyz18" hidden="1">{#N/A,#N/A,TRUE,"Summary";#N/A,#N/A,TRUE,"Balance Sheet";#N/A,#N/A,TRUE,"P &amp; L";#N/A,#N/A,TRUE,"Fixed Assets";#N/A,#N/A,TRUE,"Cash Flows"}</definedName>
    <definedName name="xyz19" localSheetId="4" hidden="1">{#N/A,#N/A,FALSE,"Cash Flows";#N/A,#N/A,FALSE,"Fixed Assets";#N/A,#N/A,FALSE,"Balance Sheet";#N/A,#N/A,FALSE,"P &amp; L"}</definedName>
    <definedName name="xyz19" localSheetId="13" hidden="1">{#N/A,#N/A,FALSE,"Cash Flows";#N/A,#N/A,FALSE,"Fixed Assets";#N/A,#N/A,FALSE,"Balance Sheet";#N/A,#N/A,FALSE,"P &amp; L"}</definedName>
    <definedName name="xyz19" localSheetId="5" hidden="1">{#N/A,#N/A,FALSE,"Cash Flows";#N/A,#N/A,FALSE,"Fixed Assets";#N/A,#N/A,FALSE,"Balance Sheet";#N/A,#N/A,FALSE,"P &amp; L"}</definedName>
    <definedName name="xyz19" localSheetId="6" hidden="1">{#N/A,#N/A,FALSE,"Cash Flows";#N/A,#N/A,FALSE,"Fixed Assets";#N/A,#N/A,FALSE,"Balance Sheet";#N/A,#N/A,FALSE,"P &amp; L"}</definedName>
    <definedName name="xyz19" localSheetId="2" hidden="1">{#N/A,#N/A,FALSE,"Cash Flows";#N/A,#N/A,FALSE,"Fixed Assets";#N/A,#N/A,FALSE,"Balance Sheet";#N/A,#N/A,FALSE,"P &amp; L"}</definedName>
    <definedName name="xyz19" localSheetId="0" hidden="1">{#N/A,#N/A,FALSE,"Cash Flows";#N/A,#N/A,FALSE,"Fixed Assets";#N/A,#N/A,FALSE,"Balance Sheet";#N/A,#N/A,FALSE,"P &amp; L"}</definedName>
    <definedName name="xyz19" localSheetId="16" hidden="1">{#N/A,#N/A,FALSE,"Cash Flows";#N/A,#N/A,FALSE,"Fixed Assets";#N/A,#N/A,FALSE,"Balance Sheet";#N/A,#N/A,FALSE,"P &amp; L"}</definedName>
    <definedName name="xyz19" hidden="1">{#N/A,#N/A,FALSE,"Cash Flows";#N/A,#N/A,FALSE,"Fixed Assets";#N/A,#N/A,FALSE,"Balance Sheet";#N/A,#N/A,FALSE,"P &amp; L"}</definedName>
    <definedName name="xyz2" localSheetId="4" hidden="1">{#N/A,#N/A,FALSE,"Cash Flows";#N/A,#N/A,FALSE,"Fixed Assets";#N/A,#N/A,FALSE,"Balance Sheet";#N/A,#N/A,FALSE,"P &amp; L"}</definedName>
    <definedName name="xyz2" localSheetId="13" hidden="1">{#N/A,#N/A,FALSE,"Cash Flows";#N/A,#N/A,FALSE,"Fixed Assets";#N/A,#N/A,FALSE,"Balance Sheet";#N/A,#N/A,FALSE,"P &amp; L"}</definedName>
    <definedName name="xyz2" localSheetId="5" hidden="1">{#N/A,#N/A,FALSE,"Cash Flows";#N/A,#N/A,FALSE,"Fixed Assets";#N/A,#N/A,FALSE,"Balance Sheet";#N/A,#N/A,FALSE,"P &amp; L"}</definedName>
    <definedName name="xyz2" localSheetId="6" hidden="1">{#N/A,#N/A,FALSE,"Cash Flows";#N/A,#N/A,FALSE,"Fixed Assets";#N/A,#N/A,FALSE,"Balance Sheet";#N/A,#N/A,FALSE,"P &amp; L"}</definedName>
    <definedName name="xyz2" localSheetId="2" hidden="1">{#N/A,#N/A,FALSE,"Cash Flows";#N/A,#N/A,FALSE,"Fixed Assets";#N/A,#N/A,FALSE,"Balance Sheet";#N/A,#N/A,FALSE,"P &amp; L"}</definedName>
    <definedName name="xyz2" localSheetId="0" hidden="1">{#N/A,#N/A,FALSE,"Cash Flows";#N/A,#N/A,FALSE,"Fixed Assets";#N/A,#N/A,FALSE,"Balance Sheet";#N/A,#N/A,FALSE,"P &amp; L"}</definedName>
    <definedName name="xyz2" localSheetId="16" hidden="1">{#N/A,#N/A,FALSE,"Cash Flows";#N/A,#N/A,FALSE,"Fixed Assets";#N/A,#N/A,FALSE,"Balance Sheet";#N/A,#N/A,FALSE,"P &amp; L"}</definedName>
    <definedName name="xyz2" hidden="1">{#N/A,#N/A,FALSE,"Cash Flows";#N/A,#N/A,FALSE,"Fixed Assets";#N/A,#N/A,FALSE,"Balance Sheet";#N/A,#N/A,FALSE,"P &amp; L"}</definedName>
    <definedName name="xyz20" localSheetId="4" hidden="1">{#N/A,#N/A,FALSE,"Cash Flows";#N/A,#N/A,FALSE,"Fixed Assets";#N/A,#N/A,FALSE,"Balance Sheet";#N/A,#N/A,FALSE,"P &amp; L"}</definedName>
    <definedName name="xyz20" localSheetId="13" hidden="1">{#N/A,#N/A,FALSE,"Cash Flows";#N/A,#N/A,FALSE,"Fixed Assets";#N/A,#N/A,FALSE,"Balance Sheet";#N/A,#N/A,FALSE,"P &amp; L"}</definedName>
    <definedName name="xyz20" localSheetId="5" hidden="1">{#N/A,#N/A,FALSE,"Cash Flows";#N/A,#N/A,FALSE,"Fixed Assets";#N/A,#N/A,FALSE,"Balance Sheet";#N/A,#N/A,FALSE,"P &amp; L"}</definedName>
    <definedName name="xyz20" localSheetId="6" hidden="1">{#N/A,#N/A,FALSE,"Cash Flows";#N/A,#N/A,FALSE,"Fixed Assets";#N/A,#N/A,FALSE,"Balance Sheet";#N/A,#N/A,FALSE,"P &amp; L"}</definedName>
    <definedName name="xyz20" localSheetId="2" hidden="1">{#N/A,#N/A,FALSE,"Cash Flows";#N/A,#N/A,FALSE,"Fixed Assets";#N/A,#N/A,FALSE,"Balance Sheet";#N/A,#N/A,FALSE,"P &amp; L"}</definedName>
    <definedName name="xyz20" localSheetId="0" hidden="1">{#N/A,#N/A,FALSE,"Cash Flows";#N/A,#N/A,FALSE,"Fixed Assets";#N/A,#N/A,FALSE,"Balance Sheet";#N/A,#N/A,FALSE,"P &amp; L"}</definedName>
    <definedName name="xyz20" localSheetId="16" hidden="1">{#N/A,#N/A,FALSE,"Cash Flows";#N/A,#N/A,FALSE,"Fixed Assets";#N/A,#N/A,FALSE,"Balance Sheet";#N/A,#N/A,FALSE,"P &amp; L"}</definedName>
    <definedName name="xyz20" hidden="1">{#N/A,#N/A,FALSE,"Cash Flows";#N/A,#N/A,FALSE,"Fixed Assets";#N/A,#N/A,FALSE,"Balance Sheet";#N/A,#N/A,FALSE,"P &amp; L"}</definedName>
    <definedName name="xyz21" localSheetId="4" hidden="1">{#N/A,#N/A,TRUE,"Summary";#N/A,#N/A,TRUE,"Balance Sheet";#N/A,#N/A,TRUE,"P &amp; L";#N/A,#N/A,TRUE,"Fixed Assets";#N/A,#N/A,TRUE,"Cash Flows"}</definedName>
    <definedName name="xyz21" localSheetId="13" hidden="1">{#N/A,#N/A,TRUE,"Summary";#N/A,#N/A,TRUE,"Balance Sheet";#N/A,#N/A,TRUE,"P &amp; L";#N/A,#N/A,TRUE,"Fixed Assets";#N/A,#N/A,TRUE,"Cash Flows"}</definedName>
    <definedName name="xyz21" localSheetId="5" hidden="1">{#N/A,#N/A,TRUE,"Summary";#N/A,#N/A,TRUE,"Balance Sheet";#N/A,#N/A,TRUE,"P &amp; L";#N/A,#N/A,TRUE,"Fixed Assets";#N/A,#N/A,TRUE,"Cash Flows"}</definedName>
    <definedName name="xyz21" localSheetId="6" hidden="1">{#N/A,#N/A,TRUE,"Summary";#N/A,#N/A,TRUE,"Balance Sheet";#N/A,#N/A,TRUE,"P &amp; L";#N/A,#N/A,TRUE,"Fixed Assets";#N/A,#N/A,TRUE,"Cash Flows"}</definedName>
    <definedName name="xyz21" localSheetId="2" hidden="1">{#N/A,#N/A,TRUE,"Summary";#N/A,#N/A,TRUE,"Balance Sheet";#N/A,#N/A,TRUE,"P &amp; L";#N/A,#N/A,TRUE,"Fixed Assets";#N/A,#N/A,TRUE,"Cash Flows"}</definedName>
    <definedName name="xyz21" localSheetId="0" hidden="1">{#N/A,#N/A,TRUE,"Summary";#N/A,#N/A,TRUE,"Balance Sheet";#N/A,#N/A,TRUE,"P &amp; L";#N/A,#N/A,TRUE,"Fixed Assets";#N/A,#N/A,TRUE,"Cash Flows"}</definedName>
    <definedName name="xyz21" localSheetId="16" hidden="1">{#N/A,#N/A,TRUE,"Summary";#N/A,#N/A,TRUE,"Balance Sheet";#N/A,#N/A,TRUE,"P &amp; L";#N/A,#N/A,TRUE,"Fixed Assets";#N/A,#N/A,TRUE,"Cash Flows"}</definedName>
    <definedName name="xyz21" hidden="1">{#N/A,#N/A,TRUE,"Summary";#N/A,#N/A,TRUE,"Balance Sheet";#N/A,#N/A,TRUE,"P &amp; L";#N/A,#N/A,TRUE,"Fixed Assets";#N/A,#N/A,TRUE,"Cash Flows"}</definedName>
    <definedName name="xyz22" localSheetId="4" hidden="1">{#N/A,#N/A,FALSE,"Cash Flows";#N/A,#N/A,FALSE,"Fixed Assets";#N/A,#N/A,FALSE,"Balance Sheet";#N/A,#N/A,FALSE,"P &amp; L"}</definedName>
    <definedName name="xyz22" localSheetId="13" hidden="1">{#N/A,#N/A,FALSE,"Cash Flows";#N/A,#N/A,FALSE,"Fixed Assets";#N/A,#N/A,FALSE,"Balance Sheet";#N/A,#N/A,FALSE,"P &amp; L"}</definedName>
    <definedName name="xyz22" localSheetId="5" hidden="1">{#N/A,#N/A,FALSE,"Cash Flows";#N/A,#N/A,FALSE,"Fixed Assets";#N/A,#N/A,FALSE,"Balance Sheet";#N/A,#N/A,FALSE,"P &amp; L"}</definedName>
    <definedName name="xyz22" localSheetId="6" hidden="1">{#N/A,#N/A,FALSE,"Cash Flows";#N/A,#N/A,FALSE,"Fixed Assets";#N/A,#N/A,FALSE,"Balance Sheet";#N/A,#N/A,FALSE,"P &amp; L"}</definedName>
    <definedName name="xyz22" localSheetId="2" hidden="1">{#N/A,#N/A,FALSE,"Cash Flows";#N/A,#N/A,FALSE,"Fixed Assets";#N/A,#N/A,FALSE,"Balance Sheet";#N/A,#N/A,FALSE,"P &amp; L"}</definedName>
    <definedName name="xyz22" localSheetId="0" hidden="1">{#N/A,#N/A,FALSE,"Cash Flows";#N/A,#N/A,FALSE,"Fixed Assets";#N/A,#N/A,FALSE,"Balance Sheet";#N/A,#N/A,FALSE,"P &amp; L"}</definedName>
    <definedName name="xyz22" localSheetId="16" hidden="1">{#N/A,#N/A,FALSE,"Cash Flows";#N/A,#N/A,FALSE,"Fixed Assets";#N/A,#N/A,FALSE,"Balance Sheet";#N/A,#N/A,FALSE,"P &amp; L"}</definedName>
    <definedName name="xyz22" hidden="1">{#N/A,#N/A,FALSE,"Cash Flows";#N/A,#N/A,FALSE,"Fixed Assets";#N/A,#N/A,FALSE,"Balance Sheet";#N/A,#N/A,FALSE,"P &amp; L"}</definedName>
    <definedName name="xyz23" localSheetId="4" hidden="1">{#N/A,#N/A,FALSE,"Cash Flows";#N/A,#N/A,FALSE,"Fixed Assets";#N/A,#N/A,FALSE,"Balance Sheet";#N/A,#N/A,FALSE,"P &amp; L"}</definedName>
    <definedName name="xyz23" localSheetId="13" hidden="1">{#N/A,#N/A,FALSE,"Cash Flows";#N/A,#N/A,FALSE,"Fixed Assets";#N/A,#N/A,FALSE,"Balance Sheet";#N/A,#N/A,FALSE,"P &amp; L"}</definedName>
    <definedName name="xyz23" localSheetId="5" hidden="1">{#N/A,#N/A,FALSE,"Cash Flows";#N/A,#N/A,FALSE,"Fixed Assets";#N/A,#N/A,FALSE,"Balance Sheet";#N/A,#N/A,FALSE,"P &amp; L"}</definedName>
    <definedName name="xyz23" localSheetId="6" hidden="1">{#N/A,#N/A,FALSE,"Cash Flows";#N/A,#N/A,FALSE,"Fixed Assets";#N/A,#N/A,FALSE,"Balance Sheet";#N/A,#N/A,FALSE,"P &amp; L"}</definedName>
    <definedName name="xyz23" localSheetId="2" hidden="1">{#N/A,#N/A,FALSE,"Cash Flows";#N/A,#N/A,FALSE,"Fixed Assets";#N/A,#N/A,FALSE,"Balance Sheet";#N/A,#N/A,FALSE,"P &amp; L"}</definedName>
    <definedName name="xyz23" localSheetId="0" hidden="1">{#N/A,#N/A,FALSE,"Cash Flows";#N/A,#N/A,FALSE,"Fixed Assets";#N/A,#N/A,FALSE,"Balance Sheet";#N/A,#N/A,FALSE,"P &amp; L"}</definedName>
    <definedName name="xyz23" localSheetId="16" hidden="1">{#N/A,#N/A,FALSE,"Cash Flows";#N/A,#N/A,FALSE,"Fixed Assets";#N/A,#N/A,FALSE,"Balance Sheet";#N/A,#N/A,FALSE,"P &amp; L"}</definedName>
    <definedName name="xyz23" hidden="1">{#N/A,#N/A,FALSE,"Cash Flows";#N/A,#N/A,FALSE,"Fixed Assets";#N/A,#N/A,FALSE,"Balance Sheet";#N/A,#N/A,FALSE,"P &amp; L"}</definedName>
    <definedName name="xyz24" localSheetId="4" hidden="1">{#N/A,#N/A,TRUE,"Summary";#N/A,#N/A,TRUE,"Balance Sheet";#N/A,#N/A,TRUE,"P &amp; L";#N/A,#N/A,TRUE,"Fixed Assets";#N/A,#N/A,TRUE,"Cash Flows"}</definedName>
    <definedName name="xyz24" localSheetId="13" hidden="1">{#N/A,#N/A,TRUE,"Summary";#N/A,#N/A,TRUE,"Balance Sheet";#N/A,#N/A,TRUE,"P &amp; L";#N/A,#N/A,TRUE,"Fixed Assets";#N/A,#N/A,TRUE,"Cash Flows"}</definedName>
    <definedName name="xyz24" localSheetId="5" hidden="1">{#N/A,#N/A,TRUE,"Summary";#N/A,#N/A,TRUE,"Balance Sheet";#N/A,#N/A,TRUE,"P &amp; L";#N/A,#N/A,TRUE,"Fixed Assets";#N/A,#N/A,TRUE,"Cash Flows"}</definedName>
    <definedName name="xyz24" localSheetId="6" hidden="1">{#N/A,#N/A,TRUE,"Summary";#N/A,#N/A,TRUE,"Balance Sheet";#N/A,#N/A,TRUE,"P &amp; L";#N/A,#N/A,TRUE,"Fixed Assets";#N/A,#N/A,TRUE,"Cash Flows"}</definedName>
    <definedName name="xyz24" localSheetId="2" hidden="1">{#N/A,#N/A,TRUE,"Summary";#N/A,#N/A,TRUE,"Balance Sheet";#N/A,#N/A,TRUE,"P &amp; L";#N/A,#N/A,TRUE,"Fixed Assets";#N/A,#N/A,TRUE,"Cash Flows"}</definedName>
    <definedName name="xyz24" localSheetId="0" hidden="1">{#N/A,#N/A,TRUE,"Summary";#N/A,#N/A,TRUE,"Balance Sheet";#N/A,#N/A,TRUE,"P &amp; L";#N/A,#N/A,TRUE,"Fixed Assets";#N/A,#N/A,TRUE,"Cash Flows"}</definedName>
    <definedName name="xyz24" localSheetId="16" hidden="1">{#N/A,#N/A,TRUE,"Summary";#N/A,#N/A,TRUE,"Balance Sheet";#N/A,#N/A,TRUE,"P &amp; L";#N/A,#N/A,TRUE,"Fixed Assets";#N/A,#N/A,TRUE,"Cash Flows"}</definedName>
    <definedName name="xyz24" hidden="1">{#N/A,#N/A,TRUE,"Summary";#N/A,#N/A,TRUE,"Balance Sheet";#N/A,#N/A,TRUE,"P &amp; L";#N/A,#N/A,TRUE,"Fixed Assets";#N/A,#N/A,TRUE,"Cash Flows"}</definedName>
    <definedName name="xyz25" localSheetId="4" hidden="1">{#N/A,#N/A,FALSE,"Cash Flows";#N/A,#N/A,FALSE,"Fixed Assets";#N/A,#N/A,FALSE,"Balance Sheet";#N/A,#N/A,FALSE,"P &amp; L"}</definedName>
    <definedName name="xyz25" localSheetId="13" hidden="1">{#N/A,#N/A,FALSE,"Cash Flows";#N/A,#N/A,FALSE,"Fixed Assets";#N/A,#N/A,FALSE,"Balance Sheet";#N/A,#N/A,FALSE,"P &amp; L"}</definedName>
    <definedName name="xyz25" localSheetId="5" hidden="1">{#N/A,#N/A,FALSE,"Cash Flows";#N/A,#N/A,FALSE,"Fixed Assets";#N/A,#N/A,FALSE,"Balance Sheet";#N/A,#N/A,FALSE,"P &amp; L"}</definedName>
    <definedName name="xyz25" localSheetId="6" hidden="1">{#N/A,#N/A,FALSE,"Cash Flows";#N/A,#N/A,FALSE,"Fixed Assets";#N/A,#N/A,FALSE,"Balance Sheet";#N/A,#N/A,FALSE,"P &amp; L"}</definedName>
    <definedName name="xyz25" localSheetId="2" hidden="1">{#N/A,#N/A,FALSE,"Cash Flows";#N/A,#N/A,FALSE,"Fixed Assets";#N/A,#N/A,FALSE,"Balance Sheet";#N/A,#N/A,FALSE,"P &amp; L"}</definedName>
    <definedName name="xyz25" localSheetId="0" hidden="1">{#N/A,#N/A,FALSE,"Cash Flows";#N/A,#N/A,FALSE,"Fixed Assets";#N/A,#N/A,FALSE,"Balance Sheet";#N/A,#N/A,FALSE,"P &amp; L"}</definedName>
    <definedName name="xyz25" localSheetId="16" hidden="1">{#N/A,#N/A,FALSE,"Cash Flows";#N/A,#N/A,FALSE,"Fixed Assets";#N/A,#N/A,FALSE,"Balance Sheet";#N/A,#N/A,FALSE,"P &amp; L"}</definedName>
    <definedName name="xyz25" hidden="1">{#N/A,#N/A,FALSE,"Cash Flows";#N/A,#N/A,FALSE,"Fixed Assets";#N/A,#N/A,FALSE,"Balance Sheet";#N/A,#N/A,FALSE,"P &amp; L"}</definedName>
    <definedName name="xyz26" localSheetId="4" hidden="1">{#N/A,#N/A,TRUE,"Summary";#N/A,#N/A,TRUE,"Balance Sheet";#N/A,#N/A,TRUE,"P &amp; L";#N/A,#N/A,TRUE,"Fixed Assets";#N/A,#N/A,TRUE,"Cash Flows"}</definedName>
    <definedName name="xyz26" localSheetId="13" hidden="1">{#N/A,#N/A,TRUE,"Summary";#N/A,#N/A,TRUE,"Balance Sheet";#N/A,#N/A,TRUE,"P &amp; L";#N/A,#N/A,TRUE,"Fixed Assets";#N/A,#N/A,TRUE,"Cash Flows"}</definedName>
    <definedName name="xyz26" localSheetId="5" hidden="1">{#N/A,#N/A,TRUE,"Summary";#N/A,#N/A,TRUE,"Balance Sheet";#N/A,#N/A,TRUE,"P &amp; L";#N/A,#N/A,TRUE,"Fixed Assets";#N/A,#N/A,TRUE,"Cash Flows"}</definedName>
    <definedName name="xyz26" localSheetId="6" hidden="1">{#N/A,#N/A,TRUE,"Summary";#N/A,#N/A,TRUE,"Balance Sheet";#N/A,#N/A,TRUE,"P &amp; L";#N/A,#N/A,TRUE,"Fixed Assets";#N/A,#N/A,TRUE,"Cash Flows"}</definedName>
    <definedName name="xyz26" localSheetId="2" hidden="1">{#N/A,#N/A,TRUE,"Summary";#N/A,#N/A,TRUE,"Balance Sheet";#N/A,#N/A,TRUE,"P &amp; L";#N/A,#N/A,TRUE,"Fixed Assets";#N/A,#N/A,TRUE,"Cash Flows"}</definedName>
    <definedName name="xyz26" localSheetId="0" hidden="1">{#N/A,#N/A,TRUE,"Summary";#N/A,#N/A,TRUE,"Balance Sheet";#N/A,#N/A,TRUE,"P &amp; L";#N/A,#N/A,TRUE,"Fixed Assets";#N/A,#N/A,TRUE,"Cash Flows"}</definedName>
    <definedName name="xyz26" localSheetId="16" hidden="1">{#N/A,#N/A,TRUE,"Summary";#N/A,#N/A,TRUE,"Balance Sheet";#N/A,#N/A,TRUE,"P &amp; L";#N/A,#N/A,TRUE,"Fixed Assets";#N/A,#N/A,TRUE,"Cash Flows"}</definedName>
    <definedName name="xyz26" hidden="1">{#N/A,#N/A,TRUE,"Summary";#N/A,#N/A,TRUE,"Balance Sheet";#N/A,#N/A,TRUE,"P &amp; L";#N/A,#N/A,TRUE,"Fixed Assets";#N/A,#N/A,TRUE,"Cash Flows"}</definedName>
    <definedName name="xyz27" localSheetId="4" hidden="1">{#N/A,#N/A,FALSE,"Cash Flows";#N/A,#N/A,FALSE,"Fixed Assets";#N/A,#N/A,FALSE,"Balance Sheet";#N/A,#N/A,FALSE,"P &amp; L"}</definedName>
    <definedName name="xyz27" localSheetId="13" hidden="1">{#N/A,#N/A,FALSE,"Cash Flows";#N/A,#N/A,FALSE,"Fixed Assets";#N/A,#N/A,FALSE,"Balance Sheet";#N/A,#N/A,FALSE,"P &amp; L"}</definedName>
    <definedName name="xyz27" localSheetId="5" hidden="1">{#N/A,#N/A,FALSE,"Cash Flows";#N/A,#N/A,FALSE,"Fixed Assets";#N/A,#N/A,FALSE,"Balance Sheet";#N/A,#N/A,FALSE,"P &amp; L"}</definedName>
    <definedName name="xyz27" localSheetId="6" hidden="1">{#N/A,#N/A,FALSE,"Cash Flows";#N/A,#N/A,FALSE,"Fixed Assets";#N/A,#N/A,FALSE,"Balance Sheet";#N/A,#N/A,FALSE,"P &amp; L"}</definedName>
    <definedName name="xyz27" localSheetId="2" hidden="1">{#N/A,#N/A,FALSE,"Cash Flows";#N/A,#N/A,FALSE,"Fixed Assets";#N/A,#N/A,FALSE,"Balance Sheet";#N/A,#N/A,FALSE,"P &amp; L"}</definedName>
    <definedName name="xyz27" localSheetId="0" hidden="1">{#N/A,#N/A,FALSE,"Cash Flows";#N/A,#N/A,FALSE,"Fixed Assets";#N/A,#N/A,FALSE,"Balance Sheet";#N/A,#N/A,FALSE,"P &amp; L"}</definedName>
    <definedName name="xyz27" localSheetId="16" hidden="1">{#N/A,#N/A,FALSE,"Cash Flows";#N/A,#N/A,FALSE,"Fixed Assets";#N/A,#N/A,FALSE,"Balance Sheet";#N/A,#N/A,FALSE,"P &amp; L"}</definedName>
    <definedName name="xyz27" hidden="1">{#N/A,#N/A,FALSE,"Cash Flows";#N/A,#N/A,FALSE,"Fixed Assets";#N/A,#N/A,FALSE,"Balance Sheet";#N/A,#N/A,FALSE,"P &amp; L"}</definedName>
    <definedName name="xyz28" localSheetId="4" hidden="1">{#N/A,#N/A,TRUE,"Summary";#N/A,#N/A,TRUE,"Balance Sheet";#N/A,#N/A,TRUE,"P &amp; L";#N/A,#N/A,TRUE,"Fixed Assets";#N/A,#N/A,TRUE,"Cash Flows"}</definedName>
    <definedName name="xyz28" localSheetId="13" hidden="1">{#N/A,#N/A,TRUE,"Summary";#N/A,#N/A,TRUE,"Balance Sheet";#N/A,#N/A,TRUE,"P &amp; L";#N/A,#N/A,TRUE,"Fixed Assets";#N/A,#N/A,TRUE,"Cash Flows"}</definedName>
    <definedName name="xyz28" localSheetId="5" hidden="1">{#N/A,#N/A,TRUE,"Summary";#N/A,#N/A,TRUE,"Balance Sheet";#N/A,#N/A,TRUE,"P &amp; L";#N/A,#N/A,TRUE,"Fixed Assets";#N/A,#N/A,TRUE,"Cash Flows"}</definedName>
    <definedName name="xyz28" localSheetId="6" hidden="1">{#N/A,#N/A,TRUE,"Summary";#N/A,#N/A,TRUE,"Balance Sheet";#N/A,#N/A,TRUE,"P &amp; L";#N/A,#N/A,TRUE,"Fixed Assets";#N/A,#N/A,TRUE,"Cash Flows"}</definedName>
    <definedName name="xyz28" localSheetId="2" hidden="1">{#N/A,#N/A,TRUE,"Summary";#N/A,#N/A,TRUE,"Balance Sheet";#N/A,#N/A,TRUE,"P &amp; L";#N/A,#N/A,TRUE,"Fixed Assets";#N/A,#N/A,TRUE,"Cash Flows"}</definedName>
    <definedName name="xyz28" localSheetId="0" hidden="1">{#N/A,#N/A,TRUE,"Summary";#N/A,#N/A,TRUE,"Balance Sheet";#N/A,#N/A,TRUE,"P &amp; L";#N/A,#N/A,TRUE,"Fixed Assets";#N/A,#N/A,TRUE,"Cash Flows"}</definedName>
    <definedName name="xyz28" localSheetId="16" hidden="1">{#N/A,#N/A,TRUE,"Summary";#N/A,#N/A,TRUE,"Balance Sheet";#N/A,#N/A,TRUE,"P &amp; L";#N/A,#N/A,TRUE,"Fixed Assets";#N/A,#N/A,TRUE,"Cash Flows"}</definedName>
    <definedName name="xyz28" hidden="1">{#N/A,#N/A,TRUE,"Summary";#N/A,#N/A,TRUE,"Balance Sheet";#N/A,#N/A,TRUE,"P &amp; L";#N/A,#N/A,TRUE,"Fixed Assets";#N/A,#N/A,TRUE,"Cash Flows"}</definedName>
    <definedName name="xyz29" localSheetId="4" hidden="1">{#N/A,#N/A,FALSE,"Cash Flows";#N/A,#N/A,FALSE,"Fixed Assets";#N/A,#N/A,FALSE,"Balance Sheet";#N/A,#N/A,FALSE,"P &amp; L"}</definedName>
    <definedName name="xyz29" localSheetId="13" hidden="1">{#N/A,#N/A,FALSE,"Cash Flows";#N/A,#N/A,FALSE,"Fixed Assets";#N/A,#N/A,FALSE,"Balance Sheet";#N/A,#N/A,FALSE,"P &amp; L"}</definedName>
    <definedName name="xyz29" localSheetId="5" hidden="1">{#N/A,#N/A,FALSE,"Cash Flows";#N/A,#N/A,FALSE,"Fixed Assets";#N/A,#N/A,FALSE,"Balance Sheet";#N/A,#N/A,FALSE,"P &amp; L"}</definedName>
    <definedName name="xyz29" localSheetId="6" hidden="1">{#N/A,#N/A,FALSE,"Cash Flows";#N/A,#N/A,FALSE,"Fixed Assets";#N/A,#N/A,FALSE,"Balance Sheet";#N/A,#N/A,FALSE,"P &amp; L"}</definedName>
    <definedName name="xyz29" localSheetId="2" hidden="1">{#N/A,#N/A,FALSE,"Cash Flows";#N/A,#N/A,FALSE,"Fixed Assets";#N/A,#N/A,FALSE,"Balance Sheet";#N/A,#N/A,FALSE,"P &amp; L"}</definedName>
    <definedName name="xyz29" localSheetId="0" hidden="1">{#N/A,#N/A,FALSE,"Cash Flows";#N/A,#N/A,FALSE,"Fixed Assets";#N/A,#N/A,FALSE,"Balance Sheet";#N/A,#N/A,FALSE,"P &amp; L"}</definedName>
    <definedName name="xyz29" localSheetId="16" hidden="1">{#N/A,#N/A,FALSE,"Cash Flows";#N/A,#N/A,FALSE,"Fixed Assets";#N/A,#N/A,FALSE,"Balance Sheet";#N/A,#N/A,FALSE,"P &amp; L"}</definedName>
    <definedName name="xyz29" hidden="1">{#N/A,#N/A,FALSE,"Cash Flows";#N/A,#N/A,FALSE,"Fixed Assets";#N/A,#N/A,FALSE,"Balance Sheet";#N/A,#N/A,FALSE,"P &amp; L"}</definedName>
    <definedName name="xyz3" localSheetId="4" hidden="1">{#N/A,#N/A,FALSE,"Cash Flows";#N/A,#N/A,FALSE,"Fixed Assets";#N/A,#N/A,FALSE,"Balance Sheet";#N/A,#N/A,FALSE,"P &amp; L"}</definedName>
    <definedName name="xyz3" localSheetId="13" hidden="1">{#N/A,#N/A,FALSE,"Cash Flows";#N/A,#N/A,FALSE,"Fixed Assets";#N/A,#N/A,FALSE,"Balance Sheet";#N/A,#N/A,FALSE,"P &amp; L"}</definedName>
    <definedName name="xyz3" localSheetId="5" hidden="1">{#N/A,#N/A,FALSE,"Cash Flows";#N/A,#N/A,FALSE,"Fixed Assets";#N/A,#N/A,FALSE,"Balance Sheet";#N/A,#N/A,FALSE,"P &amp; L"}</definedName>
    <definedName name="xyz3" localSheetId="6" hidden="1">{#N/A,#N/A,FALSE,"Cash Flows";#N/A,#N/A,FALSE,"Fixed Assets";#N/A,#N/A,FALSE,"Balance Sheet";#N/A,#N/A,FALSE,"P &amp; L"}</definedName>
    <definedName name="xyz3" localSheetId="2" hidden="1">{#N/A,#N/A,FALSE,"Cash Flows";#N/A,#N/A,FALSE,"Fixed Assets";#N/A,#N/A,FALSE,"Balance Sheet";#N/A,#N/A,FALSE,"P &amp; L"}</definedName>
    <definedName name="xyz3" localSheetId="0" hidden="1">{#N/A,#N/A,FALSE,"Cash Flows";#N/A,#N/A,FALSE,"Fixed Assets";#N/A,#N/A,FALSE,"Balance Sheet";#N/A,#N/A,FALSE,"P &amp; L"}</definedName>
    <definedName name="xyz3" localSheetId="16" hidden="1">{#N/A,#N/A,FALSE,"Cash Flows";#N/A,#N/A,FALSE,"Fixed Assets";#N/A,#N/A,FALSE,"Balance Sheet";#N/A,#N/A,FALSE,"P &amp; L"}</definedName>
    <definedName name="xyz3" hidden="1">{#N/A,#N/A,FALSE,"Cash Flows";#N/A,#N/A,FALSE,"Fixed Assets";#N/A,#N/A,FALSE,"Balance Sheet";#N/A,#N/A,FALSE,"P &amp; L"}</definedName>
    <definedName name="xyz30" localSheetId="4" hidden="1">{#N/A,#N/A,TRUE,"Summary";#N/A,#N/A,TRUE,"Balance Sheet";#N/A,#N/A,TRUE,"P &amp; L";#N/A,#N/A,TRUE,"Fixed Assets";#N/A,#N/A,TRUE,"Cash Flows"}</definedName>
    <definedName name="xyz30" localSheetId="13" hidden="1">{#N/A,#N/A,TRUE,"Summary";#N/A,#N/A,TRUE,"Balance Sheet";#N/A,#N/A,TRUE,"P &amp; L";#N/A,#N/A,TRUE,"Fixed Assets";#N/A,#N/A,TRUE,"Cash Flows"}</definedName>
    <definedName name="xyz30" localSheetId="5" hidden="1">{#N/A,#N/A,TRUE,"Summary";#N/A,#N/A,TRUE,"Balance Sheet";#N/A,#N/A,TRUE,"P &amp; L";#N/A,#N/A,TRUE,"Fixed Assets";#N/A,#N/A,TRUE,"Cash Flows"}</definedName>
    <definedName name="xyz30" localSheetId="6" hidden="1">{#N/A,#N/A,TRUE,"Summary";#N/A,#N/A,TRUE,"Balance Sheet";#N/A,#N/A,TRUE,"P &amp; L";#N/A,#N/A,TRUE,"Fixed Assets";#N/A,#N/A,TRUE,"Cash Flows"}</definedName>
    <definedName name="xyz30" localSheetId="2" hidden="1">{#N/A,#N/A,TRUE,"Summary";#N/A,#N/A,TRUE,"Balance Sheet";#N/A,#N/A,TRUE,"P &amp; L";#N/A,#N/A,TRUE,"Fixed Assets";#N/A,#N/A,TRUE,"Cash Flows"}</definedName>
    <definedName name="xyz30" localSheetId="0" hidden="1">{#N/A,#N/A,TRUE,"Summary";#N/A,#N/A,TRUE,"Balance Sheet";#N/A,#N/A,TRUE,"P &amp; L";#N/A,#N/A,TRUE,"Fixed Assets";#N/A,#N/A,TRUE,"Cash Flows"}</definedName>
    <definedName name="xyz30" localSheetId="16" hidden="1">{#N/A,#N/A,TRUE,"Summary";#N/A,#N/A,TRUE,"Balance Sheet";#N/A,#N/A,TRUE,"P &amp; L";#N/A,#N/A,TRUE,"Fixed Assets";#N/A,#N/A,TRUE,"Cash Flows"}</definedName>
    <definedName name="xyz30" hidden="1">{#N/A,#N/A,TRUE,"Summary";#N/A,#N/A,TRUE,"Balance Sheet";#N/A,#N/A,TRUE,"P &amp; L";#N/A,#N/A,TRUE,"Fixed Assets";#N/A,#N/A,TRUE,"Cash Flows"}</definedName>
    <definedName name="xyz4" localSheetId="4" hidden="1">{#N/A,#N/A,FALSE,"Cash Flows";#N/A,#N/A,FALSE,"Fixed Assets";#N/A,#N/A,FALSE,"Balance Sheet";#N/A,#N/A,FALSE,"P &amp; L"}</definedName>
    <definedName name="xyz4" localSheetId="13" hidden="1">{#N/A,#N/A,FALSE,"Cash Flows";#N/A,#N/A,FALSE,"Fixed Assets";#N/A,#N/A,FALSE,"Balance Sheet";#N/A,#N/A,FALSE,"P &amp; L"}</definedName>
    <definedName name="xyz4" localSheetId="5" hidden="1">{#N/A,#N/A,FALSE,"Cash Flows";#N/A,#N/A,FALSE,"Fixed Assets";#N/A,#N/A,FALSE,"Balance Sheet";#N/A,#N/A,FALSE,"P &amp; L"}</definedName>
    <definedName name="xyz4" localSheetId="6" hidden="1">{#N/A,#N/A,FALSE,"Cash Flows";#N/A,#N/A,FALSE,"Fixed Assets";#N/A,#N/A,FALSE,"Balance Sheet";#N/A,#N/A,FALSE,"P &amp; L"}</definedName>
    <definedName name="xyz4" localSheetId="2" hidden="1">{#N/A,#N/A,FALSE,"Cash Flows";#N/A,#N/A,FALSE,"Fixed Assets";#N/A,#N/A,FALSE,"Balance Sheet";#N/A,#N/A,FALSE,"P &amp; L"}</definedName>
    <definedName name="xyz4" localSheetId="0" hidden="1">{#N/A,#N/A,FALSE,"Cash Flows";#N/A,#N/A,FALSE,"Fixed Assets";#N/A,#N/A,FALSE,"Balance Sheet";#N/A,#N/A,FALSE,"P &amp; L"}</definedName>
    <definedName name="xyz4" localSheetId="16" hidden="1">{#N/A,#N/A,FALSE,"Cash Flows";#N/A,#N/A,FALSE,"Fixed Assets";#N/A,#N/A,FALSE,"Balance Sheet";#N/A,#N/A,FALSE,"P &amp; L"}</definedName>
    <definedName name="xyz4" hidden="1">{#N/A,#N/A,FALSE,"Cash Flows";#N/A,#N/A,FALSE,"Fixed Assets";#N/A,#N/A,FALSE,"Balance Sheet";#N/A,#N/A,FALSE,"P &amp; L"}</definedName>
    <definedName name="xyz5" localSheetId="4" hidden="1">{#N/A,#N/A,FALSE,"Cash Flows";#N/A,#N/A,FALSE,"Fixed Assets";#N/A,#N/A,FALSE,"Balance Sheet";#N/A,#N/A,FALSE,"P &amp; L"}</definedName>
    <definedName name="xyz5" localSheetId="13" hidden="1">{#N/A,#N/A,FALSE,"Cash Flows";#N/A,#N/A,FALSE,"Fixed Assets";#N/A,#N/A,FALSE,"Balance Sheet";#N/A,#N/A,FALSE,"P &amp; L"}</definedName>
    <definedName name="xyz5" localSheetId="5" hidden="1">{#N/A,#N/A,FALSE,"Cash Flows";#N/A,#N/A,FALSE,"Fixed Assets";#N/A,#N/A,FALSE,"Balance Sheet";#N/A,#N/A,FALSE,"P &amp; L"}</definedName>
    <definedName name="xyz5" localSheetId="6" hidden="1">{#N/A,#N/A,FALSE,"Cash Flows";#N/A,#N/A,FALSE,"Fixed Assets";#N/A,#N/A,FALSE,"Balance Sheet";#N/A,#N/A,FALSE,"P &amp; L"}</definedName>
    <definedName name="xyz5" localSheetId="2" hidden="1">{#N/A,#N/A,FALSE,"Cash Flows";#N/A,#N/A,FALSE,"Fixed Assets";#N/A,#N/A,FALSE,"Balance Sheet";#N/A,#N/A,FALSE,"P &amp; L"}</definedName>
    <definedName name="xyz5" localSheetId="0" hidden="1">{#N/A,#N/A,FALSE,"Cash Flows";#N/A,#N/A,FALSE,"Fixed Assets";#N/A,#N/A,FALSE,"Balance Sheet";#N/A,#N/A,FALSE,"P &amp; L"}</definedName>
    <definedName name="xyz5" localSheetId="16" hidden="1">{#N/A,#N/A,FALSE,"Cash Flows";#N/A,#N/A,FALSE,"Fixed Assets";#N/A,#N/A,FALSE,"Balance Sheet";#N/A,#N/A,FALSE,"P &amp; L"}</definedName>
    <definedName name="xyz5" hidden="1">{#N/A,#N/A,FALSE,"Cash Flows";#N/A,#N/A,FALSE,"Fixed Assets";#N/A,#N/A,FALSE,"Balance Sheet";#N/A,#N/A,FALSE,"P &amp; L"}</definedName>
    <definedName name="xyz6" localSheetId="4" hidden="1">{#N/A,#N/A,FALSE,"Cash Flows";#N/A,#N/A,FALSE,"Fixed Assets";#N/A,#N/A,FALSE,"Balance Sheet";#N/A,#N/A,FALSE,"P &amp; L"}</definedName>
    <definedName name="xyz6" localSheetId="13" hidden="1">{#N/A,#N/A,FALSE,"Cash Flows";#N/A,#N/A,FALSE,"Fixed Assets";#N/A,#N/A,FALSE,"Balance Sheet";#N/A,#N/A,FALSE,"P &amp; L"}</definedName>
    <definedName name="xyz6" localSheetId="5" hidden="1">{#N/A,#N/A,FALSE,"Cash Flows";#N/A,#N/A,FALSE,"Fixed Assets";#N/A,#N/A,FALSE,"Balance Sheet";#N/A,#N/A,FALSE,"P &amp; L"}</definedName>
    <definedName name="xyz6" localSheetId="6" hidden="1">{#N/A,#N/A,FALSE,"Cash Flows";#N/A,#N/A,FALSE,"Fixed Assets";#N/A,#N/A,FALSE,"Balance Sheet";#N/A,#N/A,FALSE,"P &amp; L"}</definedName>
    <definedName name="xyz6" localSheetId="2" hidden="1">{#N/A,#N/A,FALSE,"Cash Flows";#N/A,#N/A,FALSE,"Fixed Assets";#N/A,#N/A,FALSE,"Balance Sheet";#N/A,#N/A,FALSE,"P &amp; L"}</definedName>
    <definedName name="xyz6" localSheetId="0" hidden="1">{#N/A,#N/A,FALSE,"Cash Flows";#N/A,#N/A,FALSE,"Fixed Assets";#N/A,#N/A,FALSE,"Balance Sheet";#N/A,#N/A,FALSE,"P &amp; L"}</definedName>
    <definedName name="xyz6" localSheetId="16" hidden="1">{#N/A,#N/A,FALSE,"Cash Flows";#N/A,#N/A,FALSE,"Fixed Assets";#N/A,#N/A,FALSE,"Balance Sheet";#N/A,#N/A,FALSE,"P &amp; L"}</definedName>
    <definedName name="xyz6" hidden="1">{#N/A,#N/A,FALSE,"Cash Flows";#N/A,#N/A,FALSE,"Fixed Assets";#N/A,#N/A,FALSE,"Balance Sheet";#N/A,#N/A,FALSE,"P &amp; L"}</definedName>
    <definedName name="xyz7" localSheetId="4" hidden="1">{#N/A,#N/A,FALSE,"Cash Flows";#N/A,#N/A,FALSE,"Fixed Assets";#N/A,#N/A,FALSE,"Balance Sheet";#N/A,#N/A,FALSE,"P &amp; L"}</definedName>
    <definedName name="xyz7" localSheetId="13" hidden="1">{#N/A,#N/A,FALSE,"Cash Flows";#N/A,#N/A,FALSE,"Fixed Assets";#N/A,#N/A,FALSE,"Balance Sheet";#N/A,#N/A,FALSE,"P &amp; L"}</definedName>
    <definedName name="xyz7" localSheetId="5" hidden="1">{#N/A,#N/A,FALSE,"Cash Flows";#N/A,#N/A,FALSE,"Fixed Assets";#N/A,#N/A,FALSE,"Balance Sheet";#N/A,#N/A,FALSE,"P &amp; L"}</definedName>
    <definedName name="xyz7" localSheetId="6" hidden="1">{#N/A,#N/A,FALSE,"Cash Flows";#N/A,#N/A,FALSE,"Fixed Assets";#N/A,#N/A,FALSE,"Balance Sheet";#N/A,#N/A,FALSE,"P &amp; L"}</definedName>
    <definedName name="xyz7" localSheetId="2" hidden="1">{#N/A,#N/A,FALSE,"Cash Flows";#N/A,#N/A,FALSE,"Fixed Assets";#N/A,#N/A,FALSE,"Balance Sheet";#N/A,#N/A,FALSE,"P &amp; L"}</definedName>
    <definedName name="xyz7" localSheetId="0" hidden="1">{#N/A,#N/A,FALSE,"Cash Flows";#N/A,#N/A,FALSE,"Fixed Assets";#N/A,#N/A,FALSE,"Balance Sheet";#N/A,#N/A,FALSE,"P &amp; L"}</definedName>
    <definedName name="xyz7" localSheetId="16" hidden="1">{#N/A,#N/A,FALSE,"Cash Flows";#N/A,#N/A,FALSE,"Fixed Assets";#N/A,#N/A,FALSE,"Balance Sheet";#N/A,#N/A,FALSE,"P &amp; L"}</definedName>
    <definedName name="xyz7" hidden="1">{#N/A,#N/A,FALSE,"Cash Flows";#N/A,#N/A,FALSE,"Fixed Assets";#N/A,#N/A,FALSE,"Balance Sheet";#N/A,#N/A,FALSE,"P &amp; L"}</definedName>
    <definedName name="xyz8" localSheetId="4" hidden="1">{#N/A,#N/A,TRUE,"Summary";#N/A,#N/A,TRUE,"Balance Sheet";#N/A,#N/A,TRUE,"P &amp; L";#N/A,#N/A,TRUE,"Fixed Assets";#N/A,#N/A,TRUE,"Cash Flows"}</definedName>
    <definedName name="xyz8" localSheetId="13" hidden="1">{#N/A,#N/A,TRUE,"Summary";#N/A,#N/A,TRUE,"Balance Sheet";#N/A,#N/A,TRUE,"P &amp; L";#N/A,#N/A,TRUE,"Fixed Assets";#N/A,#N/A,TRUE,"Cash Flows"}</definedName>
    <definedName name="xyz8" localSheetId="5" hidden="1">{#N/A,#N/A,TRUE,"Summary";#N/A,#N/A,TRUE,"Balance Sheet";#N/A,#N/A,TRUE,"P &amp; L";#N/A,#N/A,TRUE,"Fixed Assets";#N/A,#N/A,TRUE,"Cash Flows"}</definedName>
    <definedName name="xyz8" localSheetId="6" hidden="1">{#N/A,#N/A,TRUE,"Summary";#N/A,#N/A,TRUE,"Balance Sheet";#N/A,#N/A,TRUE,"P &amp; L";#N/A,#N/A,TRUE,"Fixed Assets";#N/A,#N/A,TRUE,"Cash Flows"}</definedName>
    <definedName name="xyz8" localSheetId="2" hidden="1">{#N/A,#N/A,TRUE,"Summary";#N/A,#N/A,TRUE,"Balance Sheet";#N/A,#N/A,TRUE,"P &amp; L";#N/A,#N/A,TRUE,"Fixed Assets";#N/A,#N/A,TRUE,"Cash Flows"}</definedName>
    <definedName name="xyz8" localSheetId="0" hidden="1">{#N/A,#N/A,TRUE,"Summary";#N/A,#N/A,TRUE,"Balance Sheet";#N/A,#N/A,TRUE,"P &amp; L";#N/A,#N/A,TRUE,"Fixed Assets";#N/A,#N/A,TRUE,"Cash Flows"}</definedName>
    <definedName name="xyz8" localSheetId="16" hidden="1">{#N/A,#N/A,TRUE,"Summary";#N/A,#N/A,TRUE,"Balance Sheet";#N/A,#N/A,TRUE,"P &amp; L";#N/A,#N/A,TRUE,"Fixed Assets";#N/A,#N/A,TRUE,"Cash Flows"}</definedName>
    <definedName name="xyz8" hidden="1">{#N/A,#N/A,TRUE,"Summary";#N/A,#N/A,TRUE,"Balance Sheet";#N/A,#N/A,TRUE,"P &amp; L";#N/A,#N/A,TRUE,"Fixed Assets";#N/A,#N/A,TRUE,"Cash Flows"}</definedName>
    <definedName name="xyz9" localSheetId="4" hidden="1">{#N/A,#N/A,FALSE,"Cash Flows";#N/A,#N/A,FALSE,"Fixed Assets";#N/A,#N/A,FALSE,"Balance Sheet";#N/A,#N/A,FALSE,"P &amp; L"}</definedName>
    <definedName name="xyz9" localSheetId="13" hidden="1">{#N/A,#N/A,FALSE,"Cash Flows";#N/A,#N/A,FALSE,"Fixed Assets";#N/A,#N/A,FALSE,"Balance Sheet";#N/A,#N/A,FALSE,"P &amp; L"}</definedName>
    <definedName name="xyz9" localSheetId="5" hidden="1">{#N/A,#N/A,FALSE,"Cash Flows";#N/A,#N/A,FALSE,"Fixed Assets";#N/A,#N/A,FALSE,"Balance Sheet";#N/A,#N/A,FALSE,"P &amp; L"}</definedName>
    <definedName name="xyz9" localSheetId="6" hidden="1">{#N/A,#N/A,FALSE,"Cash Flows";#N/A,#N/A,FALSE,"Fixed Assets";#N/A,#N/A,FALSE,"Balance Sheet";#N/A,#N/A,FALSE,"P &amp; L"}</definedName>
    <definedName name="xyz9" localSheetId="2" hidden="1">{#N/A,#N/A,FALSE,"Cash Flows";#N/A,#N/A,FALSE,"Fixed Assets";#N/A,#N/A,FALSE,"Balance Sheet";#N/A,#N/A,FALSE,"P &amp; L"}</definedName>
    <definedName name="xyz9" localSheetId="0" hidden="1">{#N/A,#N/A,FALSE,"Cash Flows";#N/A,#N/A,FALSE,"Fixed Assets";#N/A,#N/A,FALSE,"Balance Sheet";#N/A,#N/A,FALSE,"P &amp; L"}</definedName>
    <definedName name="xyz9" localSheetId="16" hidden="1">{#N/A,#N/A,FALSE,"Cash Flows";#N/A,#N/A,FALSE,"Fixed Assets";#N/A,#N/A,FALSE,"Balance Sheet";#N/A,#N/A,FALSE,"P &amp; L"}</definedName>
    <definedName name="xyz9" hidden="1">{#N/A,#N/A,FALSE,"Cash Flows";#N/A,#N/A,FALSE,"Fixed Assets";#N/A,#N/A,FALSE,"Balance Sheet";#N/A,#N/A,FALSE,"P &amp; L"}</definedName>
    <definedName name="X행">"$#REF!.$V$33:$AC$33"</definedName>
    <definedName name="YY">NA()</definedName>
    <definedName name="Z_26F1B120_222F_11D7_91EB_0050BA7F1DA7_.wvu.FilterData" localSheetId="13" hidden="1">#REF!</definedName>
    <definedName name="Z_26F1B120_222F_11D7_91EB_0050BA7F1DA7_.wvu.FilterData" localSheetId="0" hidden="1">#REF!</definedName>
    <definedName name="Z_26F1B120_222F_11D7_91EB_0050BA7F1DA7_.wvu.FilterData" localSheetId="16" hidden="1">#REF!</definedName>
    <definedName name="Z_26F1B120_222F_11D7_91EB_0050BA7F1DA7_.wvu.FilterData" hidden="1">#REF!</definedName>
    <definedName name="Zone_impres_MI" localSheetId="13">'[8]LDP 50'!#REF!</definedName>
    <definedName name="Zone_impres_MI" localSheetId="0">'[8]LDP 50'!#REF!</definedName>
    <definedName name="Zone_impres_MI" localSheetId="16">'[8]LDP 50'!#REF!</definedName>
    <definedName name="Zone_impres_MI">'[8]LDP 50'!#REF!</definedName>
    <definedName name="기아">"$#REF!.$B$2:$L$410"</definedName>
    <definedName name="기안갑">"$#REF!.$#REF!$#REF!"</definedName>
    <definedName name="기안을">"$#REF!.$#REF!$#REF!"</definedName>
    <definedName name="나라">NA()</definedName>
    <definedName name="납품보고">NA()</definedName>
    <definedName name="대림PL">NA()</definedName>
    <definedName name="대일정">NA()</definedName>
    <definedName name="대회">"$#REF!.$A$15:$U$33"</definedName>
    <definedName name="ㄹㄹ">NA()</definedName>
    <definedName name="ㄹㅇㄹㄴㅇ">NA()</definedName>
    <definedName name="ㅁddd">NA()</definedName>
    <definedName name="ㅁㅁㅁ">NA()</definedName>
    <definedName name="ㅁㅊ">NA()</definedName>
    <definedName name="매크로10">NA()</definedName>
    <definedName name="매크로11">NA()</definedName>
    <definedName name="매크로12">NA()</definedName>
    <definedName name="매크로13">NA()</definedName>
    <definedName name="매크로5">NA()</definedName>
    <definedName name="매크로8">NA()</definedName>
    <definedName name="매크로9">NA()</definedName>
    <definedName name="발">NA()</definedName>
    <definedName name="변경">"$#REF!.$#REF!$#REF!"</definedName>
    <definedName name="보고서1">NA()</definedName>
    <definedName name="부서">NA()</definedName>
    <definedName name="부서별예산">NA()</definedName>
    <definedName name="붕가붕가">NA()</definedName>
    <definedName name="비교A">NA()</definedName>
    <definedName name="ㅅㅅ">"$#REF!.$#REF!$#REF!"</definedName>
    <definedName name="업무">NA()</definedName>
    <definedName name="업무시행">NA()</definedName>
    <definedName name="업무지시">NA()</definedName>
    <definedName name="업체명">"$#REF!.$B$3:$B$299"</definedName>
    <definedName name="예산총괄시트설ONLY">NA()</definedName>
    <definedName name="이동">NA()</definedName>
    <definedName name="일괄인쇄">NA()</definedName>
    <definedName name="ㅈ">NA()</definedName>
    <definedName name="장종찬">NA()</definedName>
    <definedName name="전략구매">NA()</definedName>
    <definedName name="전장">NA()</definedName>
    <definedName name="제목">"$#REF!.$D$16"</definedName>
    <definedName name="조사">NA()</definedName>
    <definedName name="주소">"$#REF!.$E$4:$E$299"</definedName>
    <definedName name="주요업무실적">NA()</definedName>
    <definedName name="중기">NA()</definedName>
    <definedName name="차체">NA()</definedName>
    <definedName name="첨부1">NA()</definedName>
    <definedName name="퀛Y">NA()</definedName>
    <definedName name="특장">NA()</definedName>
    <definedName name="표지1">NA()</definedName>
    <definedName name="협전">NA()</definedName>
    <definedName name="확정하여_보고할것.">NA()</definedName>
    <definedName name="회의">NA()</definedName>
    <definedName name="회의록">NA()</definedName>
    <definedName name="회의자료">NA()</definedName>
    <definedName name="흵____R3_t">NA()</definedName>
    <definedName name="ㅕㅕ">"$#REF!.$#REF!$#REF!"</definedName>
    <definedName name="ㅗ허ㅏ">NA()</definedName>
    <definedName name="右" localSheetId="13">#REF!</definedName>
    <definedName name="右" localSheetId="0">#REF!</definedName>
    <definedName name="右" localSheetId="16">#REF!</definedName>
    <definedName name="右">#REF!</definedName>
    <definedName name="單位阡원_阡_">NA()</definedName>
    <definedName name="小">NA()</definedName>
    <definedName name="左" localSheetId="13">#REF!</definedName>
    <definedName name="左" localSheetId="0">#REF!</definedName>
    <definedName name="左" localSheetId="16">#REF!</definedName>
    <definedName name="左">#REF!</definedName>
    <definedName name="解_任_">NA()</definedName>
    <definedName name="金額">NA()</definedName>
  </definedNames>
  <calcPr calcId="124519"/>
</workbook>
</file>

<file path=xl/calcChain.xml><?xml version="1.0" encoding="utf-8"?>
<calcChain xmlns="http://schemas.openxmlformats.org/spreadsheetml/2006/main">
  <c r="N374" i="10"/>
  <c r="N373"/>
  <c r="U371"/>
  <c r="U358"/>
  <c r="N358"/>
  <c r="N357"/>
  <c r="N356"/>
  <c r="N355"/>
  <c r="U354"/>
  <c r="N354"/>
  <c r="N341"/>
  <c r="N340"/>
  <c r="U339"/>
  <c r="N339"/>
  <c r="N338"/>
  <c r="N325"/>
  <c r="U312"/>
  <c r="N312"/>
  <c r="O223" l="1"/>
  <c r="S222"/>
  <c r="O222"/>
  <c r="O221"/>
  <c r="U153"/>
  <c r="N153"/>
  <c r="N152"/>
  <c r="N151"/>
  <c r="N150"/>
  <c r="U149"/>
  <c r="N149"/>
  <c r="N136"/>
  <c r="N135"/>
  <c r="U134"/>
  <c r="N134"/>
  <c r="N133"/>
  <c r="U299"/>
  <c r="N299"/>
  <c r="N298"/>
  <c r="N297"/>
  <c r="N296"/>
  <c r="N295"/>
  <c r="U282"/>
  <c r="N282"/>
  <c r="N281"/>
  <c r="N280"/>
  <c r="N279"/>
  <c r="U278"/>
  <c r="N278"/>
  <c r="N400"/>
  <c r="U387"/>
  <c r="N387"/>
  <c r="N265"/>
  <c r="N264"/>
  <c r="U263"/>
  <c r="N263"/>
  <c r="N262"/>
  <c r="N249"/>
  <c r="T236"/>
  <c r="U204"/>
  <c r="N204"/>
  <c r="N203"/>
  <c r="N202"/>
  <c r="N201"/>
  <c r="N200"/>
  <c r="U187"/>
  <c r="N187"/>
  <c r="N186"/>
  <c r="N185"/>
  <c r="N184"/>
  <c r="N183"/>
  <c r="N170"/>
  <c r="N169"/>
  <c r="U168"/>
  <c r="N168"/>
  <c r="N167"/>
  <c r="N166"/>
  <c r="G26" i="24"/>
  <c r="F26"/>
  <c r="E26"/>
  <c r="D26"/>
  <c r="C26"/>
  <c r="B26"/>
  <c r="H26" s="1"/>
  <c r="M25" s="1"/>
  <c r="B49" s="1"/>
  <c r="K25"/>
  <c r="J25"/>
  <c r="I25"/>
  <c r="H25"/>
  <c r="G25"/>
  <c r="F25"/>
  <c r="E25"/>
  <c r="D25"/>
  <c r="C25"/>
  <c r="B25"/>
  <c r="K23"/>
  <c r="J23"/>
  <c r="I23"/>
  <c r="H23"/>
  <c r="G23"/>
  <c r="F23"/>
  <c r="E23"/>
  <c r="D23"/>
  <c r="C23"/>
  <c r="B23"/>
  <c r="M23" s="1"/>
  <c r="K22"/>
  <c r="J22"/>
  <c r="I22"/>
  <c r="H22"/>
  <c r="G22"/>
  <c r="F22"/>
  <c r="E22"/>
  <c r="D22"/>
  <c r="C22"/>
  <c r="B22"/>
  <c r="M22" s="1"/>
  <c r="M21"/>
  <c r="M20"/>
  <c r="M19"/>
  <c r="K18"/>
  <c r="J18"/>
  <c r="I18"/>
  <c r="H18"/>
  <c r="G18"/>
  <c r="F18"/>
  <c r="E18"/>
  <c r="D18"/>
  <c r="C18"/>
  <c r="B18"/>
  <c r="M18" s="1"/>
  <c r="K17"/>
  <c r="J17"/>
  <c r="I17"/>
  <c r="H17"/>
  <c r="G17"/>
  <c r="F17"/>
  <c r="E17"/>
  <c r="D17"/>
  <c r="C17"/>
  <c r="B17"/>
  <c r="M17" s="1"/>
  <c r="M16"/>
  <c r="M15"/>
  <c r="M14"/>
  <c r="K13"/>
  <c r="J13"/>
  <c r="I13"/>
  <c r="H13"/>
  <c r="G13"/>
  <c r="F13"/>
  <c r="E13"/>
  <c r="D13"/>
  <c r="C13"/>
  <c r="B13"/>
  <c r="M13" s="1"/>
  <c r="K12"/>
  <c r="J12"/>
  <c r="I12"/>
  <c r="H12"/>
  <c r="G12"/>
  <c r="F12"/>
  <c r="E12"/>
  <c r="D12"/>
  <c r="C12"/>
  <c r="B12"/>
  <c r="M12" s="1"/>
  <c r="M11"/>
  <c r="M10"/>
  <c r="M9"/>
  <c r="M47" i="10"/>
  <c r="N47"/>
  <c r="N48"/>
  <c r="N49"/>
  <c r="M28" i="24" l="1"/>
  <c r="M24"/>
  <c r="M27"/>
  <c r="B37" l="1"/>
  <c r="M29"/>
  <c r="B41"/>
  <c r="O94" i="10"/>
  <c r="O93"/>
  <c r="O92"/>
  <c r="B45" i="24" l="1"/>
  <c r="N79" i="10"/>
  <c r="N78"/>
  <c r="N77"/>
  <c r="N64"/>
  <c r="N63"/>
  <c r="N62"/>
  <c r="R49"/>
  <c r="O120"/>
  <c r="O107"/>
  <c r="S33"/>
  <c r="O33"/>
  <c r="M18"/>
  <c r="M17"/>
  <c r="M16"/>
  <c r="M15"/>
  <c r="M14"/>
  <c r="M13"/>
  <c r="B53" i="24" l="1"/>
  <c r="B76"/>
  <c r="J45"/>
  <c r="D59" s="1"/>
  <c r="J53"/>
  <c r="J49" l="1"/>
  <c r="J37"/>
  <c r="J41"/>
</calcChain>
</file>

<file path=xl/sharedStrings.xml><?xml version="1.0" encoding="utf-8"?>
<sst xmlns="http://schemas.openxmlformats.org/spreadsheetml/2006/main" count="3984" uniqueCount="1000">
  <si>
    <r>
      <t>Part No</t>
    </r>
    <r>
      <rPr>
        <b/>
        <sz val="14"/>
        <rFont val="Cambria"/>
        <family val="1"/>
      </rPr>
      <t xml:space="preserve">:- </t>
    </r>
  </si>
  <si>
    <r>
      <t>Part Name</t>
    </r>
    <r>
      <rPr>
        <b/>
        <sz val="14"/>
        <rFont val="Cambria"/>
        <family val="1"/>
      </rPr>
      <t>:-</t>
    </r>
  </si>
  <si>
    <t>SHARADA INDUSTRIES</t>
  </si>
  <si>
    <r>
      <t>Dwg. No</t>
    </r>
    <r>
      <rPr>
        <b/>
        <sz val="14"/>
        <rFont val="Cambria"/>
        <family val="1"/>
      </rPr>
      <t xml:space="preserve">:- </t>
    </r>
  </si>
  <si>
    <r>
      <t>Mod No. &amp; Date</t>
    </r>
    <r>
      <rPr>
        <b/>
        <sz val="14"/>
        <rFont val="Cambria"/>
        <family val="1"/>
      </rPr>
      <t>:-</t>
    </r>
  </si>
  <si>
    <r>
      <t>Document</t>
    </r>
    <r>
      <rPr>
        <b/>
        <sz val="14"/>
        <rFont val="Cambria"/>
        <family val="1"/>
      </rPr>
      <t>:-</t>
    </r>
  </si>
  <si>
    <t>PPAP (Production Part Approval Process)</t>
  </si>
  <si>
    <t>PPAP- REQUIREMENTS CHECKLIST</t>
  </si>
  <si>
    <t>Sr. No.</t>
  </si>
  <si>
    <t>REQUIREMENTS</t>
  </si>
  <si>
    <t>DOCUMENTS/REMARKS</t>
  </si>
  <si>
    <t>Approved Drawing</t>
  </si>
  <si>
    <t>Process Flow Diagram</t>
  </si>
  <si>
    <t>Process FMEA</t>
  </si>
  <si>
    <t>Process Control Plan</t>
  </si>
  <si>
    <t>Dim Report</t>
  </si>
  <si>
    <t>Process Cap (Cp Cpk)</t>
  </si>
  <si>
    <t>R&amp;R (MSA)</t>
  </si>
  <si>
    <t>Limit Sample List</t>
  </si>
  <si>
    <t>Limit Sample Validation</t>
  </si>
  <si>
    <t>Checking Aids (Gauges)</t>
  </si>
  <si>
    <t>Bulk Material Apprvl</t>
  </si>
  <si>
    <t>RM Source List</t>
  </si>
  <si>
    <t>Tier 2 Source list</t>
  </si>
  <si>
    <t>Tier 2 PSW</t>
  </si>
  <si>
    <t>Complaints (Q&amp;R)</t>
  </si>
  <si>
    <t>Visual Controls</t>
  </si>
  <si>
    <t>Work Instruction</t>
  </si>
  <si>
    <t>Quality Plan</t>
  </si>
  <si>
    <t>RM Test Rept</t>
  </si>
  <si>
    <t>ARAI Report</t>
  </si>
  <si>
    <t>Logistic Sheet (Sign Off)</t>
  </si>
  <si>
    <t>ERC Green Rept</t>
  </si>
  <si>
    <t>Aesthetic Approval</t>
  </si>
  <si>
    <t>Fitment Report</t>
  </si>
  <si>
    <t>Run @ Rate</t>
  </si>
  <si>
    <t>PSW (PPAP) Sign off</t>
  </si>
  <si>
    <t>MASTER SAMPLE ON INSPECTION FIXT./ TEMPLATE OF TOOL IDENTIFICATION</t>
  </si>
  <si>
    <t>FRQUENCY FOR TOOL MAINTANACE.</t>
  </si>
  <si>
    <t>SURFACE PROTECTION REPORT</t>
  </si>
  <si>
    <t>Reviewed by (Name):</t>
  </si>
  <si>
    <t>Reviewed  by (Sign) :</t>
  </si>
  <si>
    <t>Sharada Industries                                                                                                                                                  W-199 B 'S' Block MIDC Bhosari, Pune 411 026</t>
  </si>
  <si>
    <t>PROCESS FLOW DIAGRAM</t>
  </si>
  <si>
    <t>Format No. : F-DVP-6</t>
  </si>
  <si>
    <t>Rev. No. : 2</t>
  </si>
  <si>
    <t>Rev. Date: 01/06/06</t>
  </si>
  <si>
    <t xml:space="preserve">Assy Part Name : </t>
  </si>
  <si>
    <t>Mod :-</t>
  </si>
  <si>
    <t>Department.:-DEVELOPMENT</t>
  </si>
  <si>
    <t xml:space="preserve"> Assy Part No.   :</t>
  </si>
  <si>
    <t>Mod. Date:</t>
  </si>
  <si>
    <t>Process Sheet No.:-</t>
  </si>
  <si>
    <t xml:space="preserve">Process Sheet Date.:- </t>
  </si>
  <si>
    <t>Sub Part No. / Part Name:</t>
  </si>
  <si>
    <t>---</t>
  </si>
  <si>
    <t>Rev. No./ Rev. Date:</t>
  </si>
  <si>
    <t>Operation No /  Brief Desc.</t>
  </si>
  <si>
    <t>Incoming Sources of Variations</t>
  </si>
  <si>
    <t>Product Characteristics                   (Desired Outcome)</t>
  </si>
  <si>
    <t>Process Characteristics</t>
  </si>
  <si>
    <t>010. MATERIAL RECEIPT.</t>
  </si>
  <si>
    <t>01. Damaged or rusty material.</t>
  </si>
  <si>
    <t>All specifications as per drawing</t>
  </si>
  <si>
    <t>01. Supplier PDI report.</t>
  </si>
  <si>
    <t>SHARADA INDUSTRIES  ,             UNIT-II</t>
  </si>
  <si>
    <t xml:space="preserve">1.Hole Burrs     </t>
  </si>
  <si>
    <t>01.Low Strength Weld Joints.</t>
  </si>
  <si>
    <t xml:space="preserve">2.Oily &amp; rusty component.  </t>
  </si>
  <si>
    <t>02.Poor Asthetics.</t>
  </si>
  <si>
    <t>03. Assembly problem</t>
  </si>
  <si>
    <t>01. All specifications as per the drawings.</t>
  </si>
  <si>
    <t>02. Part not as per drawing.</t>
  </si>
  <si>
    <t>01. Rust on Parts.</t>
  </si>
  <si>
    <t>01. Free from rust, burr, scoring.</t>
  </si>
  <si>
    <t>02. Material damaged in previous operations due to handling.</t>
  </si>
  <si>
    <t>02. Part should be free from dents, damage.</t>
  </si>
  <si>
    <t xml:space="preserve">                      TRANSPORT</t>
  </si>
  <si>
    <t xml:space="preserve">                          INSPECTION                    </t>
  </si>
  <si>
    <t xml:space="preserve">         PROCESS</t>
  </si>
  <si>
    <t>PROCESS CUM INSP.</t>
  </si>
  <si>
    <t>STORAGE</t>
  </si>
  <si>
    <t>010. R. M. RECEPT.</t>
  </si>
  <si>
    <t>1. Incorrect grade</t>
  </si>
  <si>
    <t>Suppliers T.C.</t>
  </si>
  <si>
    <t>2. Transit damage</t>
  </si>
  <si>
    <t>4. Rusty material</t>
  </si>
  <si>
    <t xml:space="preserve">5. No Improper Surface condition </t>
  </si>
  <si>
    <t>5. Pitted material</t>
  </si>
  <si>
    <t>1. Stopper condition</t>
  </si>
  <si>
    <t>or more</t>
  </si>
  <si>
    <t>2. Burr, dent marks</t>
  </si>
  <si>
    <t>&amp; cuts on edges</t>
  </si>
  <si>
    <t>1. Stopper condition.</t>
  </si>
  <si>
    <t>2. Tool condition &amp; setting.</t>
  </si>
  <si>
    <t>1. Improper blank size</t>
  </si>
  <si>
    <t>As Per PCP</t>
  </si>
  <si>
    <t>2. Burr</t>
  </si>
  <si>
    <t>Free from Wrinkles &amp; Crack.</t>
  </si>
  <si>
    <t>3. Crack</t>
  </si>
  <si>
    <t>3. Stroke setting.</t>
  </si>
  <si>
    <t>Sharada Industries. W-199B, S Block, MIDC, Bhosari Pune - 411 026</t>
  </si>
  <si>
    <t>POTENTIAL FAILURE MODE AND EFFECT ANALYSIS (PROCESS FMEA)</t>
  </si>
  <si>
    <t>Format No. : F-DVP-8</t>
  </si>
  <si>
    <t>Rev. No. : 02</t>
  </si>
  <si>
    <t>Rev. Date: 2/01/13</t>
  </si>
  <si>
    <t>ASSY NAME:</t>
  </si>
  <si>
    <t>ASSY NO:</t>
  </si>
  <si>
    <t>FMEA NUMBER:</t>
  </si>
  <si>
    <t xml:space="preserve">SUB PART  NAME: </t>
  </si>
  <si>
    <t>FMEA DATE:</t>
  </si>
  <si>
    <t>SUB PART NO:</t>
  </si>
  <si>
    <t>KEY DATE:</t>
  </si>
  <si>
    <t>--</t>
  </si>
  <si>
    <t>MODEL YEAR /VEHICLE(S):</t>
  </si>
  <si>
    <t>MOD.STATUS / NO:</t>
  </si>
  <si>
    <t>REV . NO:</t>
  </si>
  <si>
    <t>00</t>
  </si>
  <si>
    <t>REV DATE:</t>
  </si>
  <si>
    <t xml:space="preserve">CORE TEAM: </t>
  </si>
  <si>
    <t>PROCESS RESPOSIBLITY :</t>
  </si>
  <si>
    <t>Mrs.Kanchan Pant</t>
  </si>
  <si>
    <t>PAGE:</t>
  </si>
  <si>
    <t>01</t>
  </si>
  <si>
    <t>OP.NO.</t>
  </si>
  <si>
    <t>PROCESS FUNCTION</t>
  </si>
  <si>
    <t>POTENTIAL FAILURE MODE</t>
  </si>
  <si>
    <t>POTENTIAL EFFECT(s) OF FAILURE.                         1. END USER                                 2. MFG./ASSEMBLY              3. SAFETY</t>
  </si>
  <si>
    <t>SEVERITY</t>
  </si>
  <si>
    <t>CLASS</t>
  </si>
  <si>
    <t>POTENTIAL CAUSE(S) / MECHANISM(S) OF FAILURE MODE</t>
  </si>
  <si>
    <t>CURRENT PROCESS CONTROL PREVENTION</t>
  </si>
  <si>
    <t>OCCURANCE</t>
  </si>
  <si>
    <t>CURRENT PROCESS CONTROL DETECTION</t>
  </si>
  <si>
    <t>DETECTION</t>
  </si>
  <si>
    <t>SOD</t>
  </si>
  <si>
    <t>OD</t>
  </si>
  <si>
    <t>RPN</t>
  </si>
  <si>
    <t>RECOMMANDED ACTION(S)</t>
  </si>
  <si>
    <t>RESP.&amp; TARGET COMPLETITION DATE</t>
  </si>
  <si>
    <t>ACTION TAKEN</t>
  </si>
  <si>
    <t>010</t>
  </si>
  <si>
    <t xml:space="preserve">Thickness </t>
  </si>
  <si>
    <t>Thickness Undersize</t>
  </si>
  <si>
    <t>01. Wrinkles will occur in next operation.
02. Excess burr in piercing.
03. Rejection of Material.</t>
  </si>
  <si>
    <t>Improper cutting at supplier's end.</t>
  </si>
  <si>
    <t>Incoming raw material quality plan.</t>
  </si>
  <si>
    <t>checking by variable gauges.</t>
  </si>
  <si>
    <t>Thickness Oversize.</t>
  </si>
  <si>
    <t>01. Tear will occur in next operation.
02. Tool damage in piercing.
03. Machine deteriorate due to overload.</t>
  </si>
  <si>
    <t>Width</t>
  </si>
  <si>
    <t>Width Undersize</t>
  </si>
  <si>
    <t>01. Tear or wrinkles will occur in next operation.
02. End cut will occur in piercing.</t>
  </si>
  <si>
    <t>Chemical &amp; Mechanical Properties</t>
  </si>
  <si>
    <t>Chemical &amp; Mechanical Properties out of specification.</t>
  </si>
  <si>
    <t>01. Rejection of Material.
02. Machine deteriorate due to high mechanical properties hence overload.</t>
  </si>
  <si>
    <t>Improper processing at supplier's / manufacturer's end.</t>
  </si>
  <si>
    <t>5 nos. per lot to be checked by outside lab and cross checked by suppliers incoming test report.</t>
  </si>
  <si>
    <t>Free from rust, damage, pitmarks</t>
  </si>
  <si>
    <t>Surface defects rust, damage, pitmarks.</t>
  </si>
  <si>
    <t>01. Cannot be used for next operation.</t>
  </si>
  <si>
    <t>5 nos. per lot to be checked by incoming inspection.</t>
  </si>
  <si>
    <t>Rejected lots mix up</t>
  </si>
  <si>
    <t>Rejected lots should not mix up with ok parts.</t>
  </si>
  <si>
    <t>Identification not done properly.</t>
  </si>
  <si>
    <t>Rejected lot to be kept in separate area.</t>
  </si>
  <si>
    <t>Checking of lot before despatch</t>
  </si>
  <si>
    <t>02</t>
  </si>
  <si>
    <t>020</t>
  </si>
  <si>
    <t>Assy. Problem  May cause final rejection</t>
  </si>
  <si>
    <t xml:space="preserve">Operator carelessness </t>
  </si>
  <si>
    <t>Operator instructions for welding the jobs.</t>
  </si>
  <si>
    <t xml:space="preserve">Inprocess inspection </t>
  </si>
  <si>
    <t>…….</t>
  </si>
  <si>
    <t>….</t>
  </si>
  <si>
    <t>…</t>
  </si>
  <si>
    <t>..</t>
  </si>
  <si>
    <t xml:space="preserve">Poor quality of welding joint </t>
  </si>
  <si>
    <t>Poor weld strength Possibility of field failure.</t>
  </si>
  <si>
    <t xml:space="preserve"> Wrong welding consumables.</t>
  </si>
  <si>
    <t>Use of proper specification of welding consumables.</t>
  </si>
  <si>
    <t xml:space="preserve">Weld joint bend test once in  200 pieces produced </t>
  </si>
  <si>
    <t xml:space="preserve"> Use of specified welding consumable.</t>
  </si>
  <si>
    <t>Production Engg.</t>
  </si>
  <si>
    <t xml:space="preserve"> Operator evaluation test.</t>
  </si>
  <si>
    <t xml:space="preserve">Welding spatters </t>
  </si>
  <si>
    <t>1) Poor aesthetics
2) Assy Problem
3) improper flow of CO2 welding.</t>
  </si>
  <si>
    <t>1) Improper setting of Process parameter.
2) untrained operator</t>
  </si>
  <si>
    <t xml:space="preserve">1) Set machine parameter as per WPS                     2) Trained operator                     3) 100% visual insp. by welder                                                            </t>
  </si>
  <si>
    <t>First piece inspection &amp; inprocess inspection</t>
  </si>
  <si>
    <t xml:space="preserve">
1) Process Parameter sheet Display on M/C.
2)Work Instruction Display on M/C.</t>
  </si>
  <si>
    <t>Completed</t>
  </si>
  <si>
    <t>030</t>
  </si>
  <si>
    <t>INSPECTION</t>
  </si>
  <si>
    <t>To inspect parts as per SI/QP</t>
  </si>
  <si>
    <t>040</t>
  </si>
  <si>
    <t>Proper storage of parts to prevent rust accumulation and damage due to handling.</t>
  </si>
  <si>
    <t>Strenght of parts affected due to rust.</t>
  </si>
  <si>
    <t xml:space="preserve">1. Rejection at assy level.
</t>
  </si>
  <si>
    <t>Contact with air and moisture.</t>
  </si>
  <si>
    <t>Cleaning of parts with RPO</t>
  </si>
  <si>
    <t>100% application of RPO and parts to be covered with polythene sheets</t>
  </si>
  <si>
    <t>……..</t>
  </si>
  <si>
    <t>…..</t>
  </si>
  <si>
    <t>POTENTIAL EFFECT(s) OF FAILURE.                                         1. END USER                                 2. MFG./ASSEMBLY              3. SAFETY</t>
  </si>
  <si>
    <t>Visual</t>
  </si>
  <si>
    <t>Burr</t>
  </si>
  <si>
    <t>FPIR</t>
  </si>
  <si>
    <t>……</t>
  </si>
  <si>
    <t>Radius Oversize</t>
  </si>
  <si>
    <t>Problem in subsequent operation.</t>
  </si>
  <si>
    <t>Radius Undersize</t>
  </si>
  <si>
    <t>Cracks during bending at form radius.</t>
  </si>
  <si>
    <t>Opening up of bend</t>
  </si>
  <si>
    <t>Assy. problem / May lead to final rejection</t>
  </si>
  <si>
    <t>Elastic Recovery of material</t>
  </si>
  <si>
    <t>Springback allowance to be considered while tool designing</t>
  </si>
  <si>
    <t>In-process inspection / First Piece Approval</t>
  </si>
  <si>
    <t>050</t>
  </si>
  <si>
    <t>PROCESS CONTROL PLAN</t>
  </si>
  <si>
    <t>Format No.: F-DVP-7</t>
  </si>
  <si>
    <t>Rev. No.: 0</t>
  </si>
  <si>
    <t>Rev. Date: 20/09/05</t>
  </si>
  <si>
    <t xml:space="preserve">   Prototype</t>
  </si>
  <si>
    <t xml:space="preserve">                      Pre-launch</t>
  </si>
  <si>
    <t>Production</t>
  </si>
  <si>
    <t>Key Contact / Phone:Mr P. V. Modak   2712 0962</t>
  </si>
  <si>
    <t>(Rev.No.):00</t>
  </si>
  <si>
    <t>Date (Rev.) : …..</t>
  </si>
  <si>
    <t xml:space="preserve">Customer Engineering </t>
  </si>
  <si>
    <t>Core Team : KAP/PVB/SSP/VSJ/VB/LS</t>
  </si>
  <si>
    <t>Approval/Date [ if reqd.]</t>
  </si>
  <si>
    <t xml:space="preserve"> --------</t>
  </si>
  <si>
    <t>Supplier / Plant Approval /</t>
  </si>
  <si>
    <t xml:space="preserve">Customer Quality </t>
  </si>
  <si>
    <t xml:space="preserve"> -------</t>
  </si>
  <si>
    <t xml:space="preserve">Supplier / Plant : </t>
  </si>
  <si>
    <t xml:space="preserve">Supplier Code :  </t>
  </si>
  <si>
    <t>Date                                          --------</t>
  </si>
  <si>
    <t>Approval / Date [ if reqd.]</t>
  </si>
  <si>
    <t>SHARADA INDUSTRIES.</t>
  </si>
  <si>
    <t>S-06220</t>
  </si>
  <si>
    <t>Other Approval / Date [ if reqd. ]      -----</t>
  </si>
  <si>
    <t>Other Approval / Date [ if reqd] -------</t>
  </si>
  <si>
    <t xml:space="preserve">Part / </t>
  </si>
  <si>
    <t>Process Name</t>
  </si>
  <si>
    <t>Machine</t>
  </si>
  <si>
    <t>Characteristic</t>
  </si>
  <si>
    <t>Special</t>
  </si>
  <si>
    <t>Product / Process 'Specification/   Tolerance</t>
  </si>
  <si>
    <t>Methods</t>
  </si>
  <si>
    <t>Error Proofing</t>
  </si>
  <si>
    <t>Reaction Plan</t>
  </si>
  <si>
    <t>Corrective Action</t>
  </si>
  <si>
    <t>Process</t>
  </si>
  <si>
    <t>Operation</t>
  </si>
  <si>
    <t>Device,</t>
  </si>
  <si>
    <t xml:space="preserve"> </t>
  </si>
  <si>
    <t>Product</t>
  </si>
  <si>
    <t>Char.</t>
  </si>
  <si>
    <t xml:space="preserve">Evaluation </t>
  </si>
  <si>
    <t>Sample</t>
  </si>
  <si>
    <t>Control</t>
  </si>
  <si>
    <t>Number</t>
  </si>
  <si>
    <t>Description</t>
  </si>
  <si>
    <t>Tool for Mfg.</t>
  </si>
  <si>
    <t>Class.</t>
  </si>
  <si>
    <t>Measurement Technique [L.C. ]</t>
  </si>
  <si>
    <t>Size</t>
  </si>
  <si>
    <t>Freq./ Quant.</t>
  </si>
  <si>
    <t>Method</t>
  </si>
  <si>
    <t>PP-010</t>
  </si>
  <si>
    <t>Sort / Reject</t>
  </si>
  <si>
    <t>Sort / Reject &amp; Sent back To Supplier</t>
  </si>
  <si>
    <t>Per Lot</t>
  </si>
  <si>
    <t>In-Process Inspection</t>
  </si>
  <si>
    <t>Check as per welding parametrs stds.</t>
  </si>
  <si>
    <t>Voltage</t>
  </si>
  <si>
    <t>PP-030</t>
  </si>
  <si>
    <t>MANUAL</t>
  </si>
  <si>
    <t>INSPECTION AS PER QUALITY PLAN.</t>
  </si>
  <si>
    <t>VISUAL</t>
  </si>
  <si>
    <t>LOT</t>
  </si>
  <si>
    <t>Final Inspection/ Layout frequency for Assy part should be once in year,as This is a Superactive part.</t>
  </si>
  <si>
    <t>100% application of RPO.100% handling in bins and trolleys.</t>
  </si>
  <si>
    <t xml:space="preserve">PARTS  WITHOUT RUST &amp; DENT </t>
  </si>
  <si>
    <t>INPROCESS INSPECTION.</t>
  </si>
  <si>
    <t>PER LOT application of RPO.!00% handling in bins and trolleys.</t>
  </si>
  <si>
    <t>R M RECEIPT</t>
  </si>
  <si>
    <t>SURFACE CONDITION</t>
  </si>
  <si>
    <t>RUST,SCALE,CRACK,BLACK PATCHES,PITTING</t>
  </si>
  <si>
    <t>As PER SI/RMQP / 06</t>
  </si>
  <si>
    <t>Sheet Thk.</t>
  </si>
  <si>
    <t>Micrometer [LC=0.001mm]</t>
  </si>
  <si>
    <t>1 Sheet</t>
  </si>
  <si>
    <t>PER LOT</t>
  </si>
  <si>
    <t>MATERIAL SPECIFICATION</t>
  </si>
  <si>
    <t>Raw material parameters</t>
  </si>
  <si>
    <t>Chemical</t>
  </si>
  <si>
    <t xml:space="preserve">As PER F-QAD/SI/RMQP / </t>
  </si>
  <si>
    <t>Mechanical</t>
  </si>
  <si>
    <t>Physical</t>
  </si>
  <si>
    <t>Lab TC</t>
  </si>
  <si>
    <t>PP-020</t>
  </si>
  <si>
    <t>LENGTH</t>
  </si>
  <si>
    <t>V.CALIPER</t>
  </si>
  <si>
    <t>Resharpening / Replacement of stopper/Tool</t>
  </si>
  <si>
    <t>WIDTH</t>
  </si>
  <si>
    <t>RADIUS</t>
  </si>
  <si>
    <t>PP-040</t>
  </si>
  <si>
    <t>DIMENSION</t>
  </si>
  <si>
    <t>CHECK STOPPER ADJUSTMENT.</t>
  </si>
  <si>
    <t>R.GAUGE</t>
  </si>
  <si>
    <t>PP-050</t>
  </si>
  <si>
    <t xml:space="preserve">Sharada Industries                                            W-199 B 'S' Block MIDC Bhosari Pune 411 026                                                                                                                              </t>
  </si>
  <si>
    <t xml:space="preserve"> QUALITY PLAN</t>
  </si>
  <si>
    <t>Rev. No.:  '00</t>
  </si>
  <si>
    <t>Rev. Date : ……..</t>
  </si>
  <si>
    <t>SKETCH :</t>
  </si>
  <si>
    <t>SR.NO</t>
  </si>
  <si>
    <t>Parameters</t>
  </si>
  <si>
    <t>Specification</t>
  </si>
  <si>
    <t>Method Of
Inspection</t>
  </si>
  <si>
    <t>Sample
Size</t>
  </si>
  <si>
    <t>Frequency</t>
  </si>
  <si>
    <t>Remarks</t>
  </si>
  <si>
    <t>Dimensional</t>
  </si>
  <si>
    <t>THERE SHOULD NOT BE ANY SHARP BURR.</t>
  </si>
  <si>
    <t>EVERY LOT</t>
  </si>
  <si>
    <t>PART SHOULD BE RUST FREE.</t>
  </si>
  <si>
    <t>THERE SHOULD NOT BE CRACK</t>
  </si>
  <si>
    <t>PERFORMANCE</t>
  </si>
  <si>
    <t>NA</t>
  </si>
  <si>
    <t>MATERIAL CHECK</t>
  </si>
  <si>
    <t>AS PER   SI/RMQP/</t>
  </si>
  <si>
    <t>Format No.: F-DVP-17</t>
  </si>
  <si>
    <t>Rev. No.: 01</t>
  </si>
  <si>
    <t>PREPARED BY</t>
  </si>
  <si>
    <t>APPR. BY</t>
  </si>
  <si>
    <t>Rev. Date: 10/01/13</t>
  </si>
  <si>
    <t>01. Storage in improper conditions and improper place.</t>
  </si>
  <si>
    <t>01. Material to be packed as per packing standards and logistic sheet.</t>
  </si>
  <si>
    <t>01. Manually.</t>
  </si>
  <si>
    <t xml:space="preserve">DISPATCH. SHARADA INDUSTRIES , UNIT-I
</t>
  </si>
  <si>
    <t>02. Packing may get opened up.</t>
  </si>
  <si>
    <t>3. Dimensions as Per P.O.</t>
  </si>
  <si>
    <t>PACKING  &amp; DESPATCH</t>
  </si>
  <si>
    <t>Proper packing of parts as per logistic sheet and packing standards.</t>
  </si>
  <si>
    <t>Not as per standards.</t>
  </si>
  <si>
    <t>1) Part damage</t>
  </si>
  <si>
    <t>1) Not adhering to signed-off logistic sheet.
2) Errors in planned logistics.</t>
  </si>
  <si>
    <t>1) Operator to be trained to adhere to logistic sheet
2) Logistic sheet to be corrected and signed-off as per requirement.</t>
  </si>
  <si>
    <t>Every lot to be checked by dispatch person.</t>
  </si>
  <si>
    <t>Logistic sheet to be signed-off and adhered to.</t>
  </si>
  <si>
    <t>Despatch Inchr.</t>
  </si>
  <si>
    <t>Current</t>
  </si>
  <si>
    <t>Wire Brand</t>
  </si>
  <si>
    <t>Welding Parameters</t>
  </si>
  <si>
    <t>TACK WELD</t>
  </si>
  <si>
    <t xml:space="preserve">VISUAL  </t>
  </si>
  <si>
    <t>EACH LOT</t>
  </si>
  <si>
    <t>Welding Quality</t>
  </si>
  <si>
    <t>Free from spatters, Blow holes &amp; Porosity.</t>
  </si>
  <si>
    <t>01.</t>
  </si>
  <si>
    <t>as per production lot quantity</t>
  </si>
  <si>
    <t>1st Piece Inspection Record / In-process Inspection</t>
  </si>
  <si>
    <t>Sort / Reject &amp; Sent Back to Supplier</t>
  </si>
  <si>
    <t>Operator Training for Powder Coating</t>
  </si>
  <si>
    <t>02.</t>
  </si>
  <si>
    <t>Coating thickness</t>
  </si>
  <si>
    <t>DFT meter /  adhesive tape test</t>
  </si>
  <si>
    <t>03.</t>
  </si>
  <si>
    <t>Coating Quality</t>
  </si>
  <si>
    <t>Free of Coating Defects</t>
  </si>
  <si>
    <t>SHIFT</t>
  </si>
  <si>
    <t>Process monitoring Sheet</t>
  </si>
  <si>
    <t>PP- 050</t>
  </si>
  <si>
    <t>PACKING &amp; DESPATCH</t>
  </si>
  <si>
    <t>To be packed as Per signed  logistic sheet and packing standards</t>
  </si>
  <si>
    <t>Refer logistic sheet</t>
  </si>
  <si>
    <t>Logistic sheet to be revisited if any errors and to be signed off by VD and SCM</t>
  </si>
  <si>
    <t>THERE SHOULD NOT BE ANY WELDING SPATTER</t>
  </si>
  <si>
    <t>3.Spatters in hole &amp; on component.</t>
  </si>
  <si>
    <t xml:space="preserve">050. STORAGE.
SHARADA INDUSTRIES ,          UNIT-II
</t>
  </si>
  <si>
    <t xml:space="preserve"> Wrong orientation of child part.</t>
  </si>
  <si>
    <t>Fitment problem in subsequent operation.</t>
  </si>
  <si>
    <t>To Obtain Required shape on Power Press M/c 250T</t>
  </si>
  <si>
    <t>PP-070</t>
  </si>
  <si>
    <t>FORMING</t>
  </si>
  <si>
    <t>ALL DIMENSIONS</t>
  </si>
  <si>
    <t>As per Inspection Fixture</t>
  </si>
  <si>
    <t>PART SUBMISSION WARRANT</t>
  </si>
  <si>
    <t xml:space="preserve">Part Name: </t>
  </si>
  <si>
    <t xml:space="preserve">Safety and or </t>
  </si>
  <si>
    <t xml:space="preserve">                </t>
  </si>
  <si>
    <t xml:space="preserve">Dated :  </t>
  </si>
  <si>
    <t>Additional Engineering Changes</t>
  </si>
  <si>
    <t>Shown on Drg. No.</t>
  </si>
  <si>
    <t>Checking Aid No.</t>
  </si>
  <si>
    <t xml:space="preserve">Dated  :   </t>
  </si>
  <si>
    <t xml:space="preserve">                        </t>
  </si>
  <si>
    <t xml:space="preserve">                                        </t>
  </si>
  <si>
    <t>SUPPLIER MANUFACTURING INFORMATION</t>
  </si>
  <si>
    <t>SUBMISSION INFORMATION</t>
  </si>
  <si>
    <t xml:space="preserve">Customer Name / Division:  </t>
  </si>
  <si>
    <t>Street Address:</t>
  </si>
  <si>
    <t xml:space="preserve">            </t>
  </si>
  <si>
    <t xml:space="preserve">                                                                       </t>
  </si>
  <si>
    <t xml:space="preserve">Buyer / Buyer Code :    </t>
  </si>
  <si>
    <t xml:space="preserve">Application  : </t>
  </si>
  <si>
    <t>State:</t>
  </si>
  <si>
    <t>MAHARASHTRA</t>
  </si>
  <si>
    <t>Note: Does this part contain any restricted or reportable substances</t>
  </si>
  <si>
    <t>Yes</t>
  </si>
  <si>
    <t xml:space="preserve"> Are plastic parts identified with appropriate ISO marking codes</t>
  </si>
  <si>
    <t>REASON FOR SUBMISSION</t>
  </si>
  <si>
    <t>Change to optional construction or material.</t>
  </si>
  <si>
    <t>Sub-supplier or material source change</t>
  </si>
  <si>
    <t>Change in Part Processing</t>
  </si>
  <si>
    <t>Parts produced at additional location</t>
  </si>
  <si>
    <t>Other-Please specify.</t>
  </si>
  <si>
    <t>REQUESTED SUBMISSION LEVEL (Check One)</t>
  </si>
  <si>
    <t>submitted to customer</t>
  </si>
  <si>
    <t>SUBMISSION RESULTS</t>
  </si>
  <si>
    <t xml:space="preserve">The results for        </t>
  </si>
  <si>
    <t xml:space="preserve">These results meet all drawing and specification requirements  </t>
  </si>
  <si>
    <t>Mold/ Cavity/Production Process</t>
  </si>
  <si>
    <t>DECLARATION</t>
  </si>
  <si>
    <t>EXPLANATION / COMMENTS:</t>
  </si>
  <si>
    <t>Title:</t>
  </si>
  <si>
    <t>COO</t>
  </si>
  <si>
    <t xml:space="preserve">Supplier Authorised Signature: </t>
  </si>
  <si>
    <t xml:space="preserve">Date :       </t>
  </si>
  <si>
    <t>FOR CUSTOMER USE ONLY (IF APPLICABLE)</t>
  </si>
  <si>
    <t xml:space="preserve">Approved       </t>
  </si>
  <si>
    <t>Approved</t>
  </si>
  <si>
    <t xml:space="preserve">         </t>
  </si>
  <si>
    <t>Waived</t>
  </si>
  <si>
    <t xml:space="preserve">Customer Name: </t>
  </si>
  <si>
    <t>Customer Signature:</t>
  </si>
  <si>
    <t xml:space="preserve"> Date:</t>
  </si>
  <si>
    <t xml:space="preserve">      </t>
  </si>
  <si>
    <t>Sharada Industries                                                                                                                                                  W-199 B 'S' Block MIDC Bhosari Pune 411 026</t>
  </si>
  <si>
    <t>Format No.: F-DVP-14</t>
  </si>
  <si>
    <t>Rev. Date: 25/09/11</t>
  </si>
  <si>
    <t xml:space="preserve">Engineering Drawing change Level:                </t>
  </si>
  <si>
    <t>Government Regulation       Yes                          No</t>
  </si>
  <si>
    <t xml:space="preserve">Purchase order No.: </t>
  </si>
  <si>
    <t xml:space="preserve">Weight (Kg) : </t>
  </si>
  <si>
    <t xml:space="preserve">Engineering Change Level :                      </t>
  </si>
  <si>
    <t>Supplier Name &amp; Supplier Code</t>
  </si>
  <si>
    <t xml:space="preserve">Dimensional   </t>
  </si>
  <si>
    <t xml:space="preserve"> Materials/Functional </t>
  </si>
  <si>
    <t xml:space="preserve"> Appearance </t>
  </si>
  <si>
    <t xml:space="preserve">SHARADA INDUSTRIES      </t>
  </si>
  <si>
    <t>TML ,PUNE</t>
  </si>
  <si>
    <t>W-199 S' Block MIDC Bhosari, Pune-26</t>
  </si>
  <si>
    <t>City:</t>
  </si>
  <si>
    <t>PUNE</t>
  </si>
  <si>
    <t>PIN</t>
  </si>
  <si>
    <t>No.</t>
  </si>
  <si>
    <t xml:space="preserve">             Initial Submission</t>
  </si>
  <si>
    <t xml:space="preserve">      Engineering Change(s)</t>
  </si>
  <si>
    <t xml:space="preserve">      Tooling: Transfer, Replacement, Refurbishment or additional        </t>
  </si>
  <si>
    <t xml:space="preserve">      Correction of discrepancy</t>
  </si>
  <si>
    <t xml:space="preserve">     Tooling Inactive &gt; that 1 year</t>
  </si>
  <si>
    <t xml:space="preserve">     Level 1 – Warrant Only (And for designated appearance items, an appearance approval report) </t>
  </si>
  <si>
    <t xml:space="preserve">     Level 2 – Warrant with product samples and limited supporting data submitted to customer.</t>
  </si>
  <si>
    <t xml:space="preserve">     Level 3 – Warrant with product samples and complete supporting data submitted to customer.</t>
  </si>
  <si>
    <t xml:space="preserve">     Level 4 – Warrant and other requirement as defined by customer.</t>
  </si>
  <si>
    <t xml:space="preserve">     Level 5 – Warrant with product samples and complete supporting data reviewed at supplier’s </t>
  </si>
  <si>
    <t>manufacturing location.</t>
  </si>
  <si>
    <t xml:space="preserve">Dimensional measurements        </t>
  </si>
  <si>
    <t xml:space="preserve">Material and functional tests             </t>
  </si>
  <si>
    <t xml:space="preserve">      Appearance criteria   </t>
  </si>
  <si>
    <t>statistical process package.</t>
  </si>
  <si>
    <t>yes</t>
  </si>
  <si>
    <t>no. (“If no”-Explain)</t>
  </si>
  <si>
    <t>Press and Fabrication</t>
  </si>
  <si>
    <t>I hereby affirm that the samples represented by this warrant are representative of our parts, have been made to</t>
  </si>
  <si>
    <t>the Production Part Approval Process manual 4th Edition Requirements. I further warrant these samples were</t>
  </si>
  <si>
    <t xml:space="preserve">Print Name:    </t>
  </si>
  <si>
    <t xml:space="preserve">Phone No.:.                </t>
  </si>
  <si>
    <t xml:space="preserve"> FAX No.: </t>
  </si>
  <si>
    <t xml:space="preserve">Part Warrant Disposition      </t>
  </si>
  <si>
    <t xml:space="preserve">Rejected                 </t>
  </si>
  <si>
    <t xml:space="preserve">Part Functional Approval           </t>
  </si>
  <si>
    <t>Other</t>
  </si>
  <si>
    <t>TML PUNE</t>
  </si>
  <si>
    <t>S</t>
  </si>
  <si>
    <t>e</t>
  </si>
  <si>
    <t>01.Implement proper spatter shields for Holes.</t>
  </si>
  <si>
    <t>To weld the child parts at tacked location.
SHARADA INDUSTRIES  ,             UNIT-II</t>
  </si>
  <si>
    <t>To weld the child parts at correct location on welding fixture.
SHARADA INDUSTRIES  ,             UNIT-II</t>
  </si>
  <si>
    <t>01. Coating Parameters</t>
  </si>
  <si>
    <t>02. Use of proper protection for the regions which are not to be coated.</t>
  </si>
  <si>
    <t>03. Soaking time, curing time, temp. etc. based on process.</t>
  </si>
  <si>
    <t>Blank Not ok.</t>
  </si>
  <si>
    <t>Burr.</t>
  </si>
  <si>
    <t>2. Free from Burr on Cut Edge.</t>
  </si>
  <si>
    <t>2. Tool condition &amp; setting</t>
  </si>
  <si>
    <t>3. Stroke setting</t>
  </si>
  <si>
    <t>To Obtain Required Hole on Power Press M/c 150T</t>
  </si>
  <si>
    <t>KAP/PDA/SSP/HAI/ST/YM</t>
  </si>
  <si>
    <t>Hole U/S</t>
  </si>
  <si>
    <t>Punch &amp; Die wear out. Guide pillars &amp; bushes worn out</t>
  </si>
  <si>
    <t>Setting Parameters of M/c &amp; PM of tooling as per schedule</t>
  </si>
  <si>
    <t>Hole O/S or Oblong</t>
  </si>
  <si>
    <t>Fitment problem in Assy.</t>
  </si>
  <si>
    <t>Punch size varization / Lack of spring back allowance</t>
  </si>
  <si>
    <t>First Piece Approval</t>
  </si>
  <si>
    <t>Wrong / Shifted position of hole</t>
  </si>
  <si>
    <t>Assy. problem / May lead to final rejection / Difficulty in succesive operation</t>
  </si>
  <si>
    <t>Insufficient locating &amp; resting arrangement</t>
  </si>
  <si>
    <t>Foolprofing done to avoid improper location</t>
  </si>
  <si>
    <t>Hole missing</t>
  </si>
  <si>
    <t>Insufficient Ram stroke. Untrained operator</t>
  </si>
  <si>
    <t>Setting Parameters of M/c &amp; Skill matrix of operator.</t>
  </si>
  <si>
    <t>Setting Parameters of M/c.</t>
  </si>
  <si>
    <t xml:space="preserve">Visual inspection </t>
  </si>
  <si>
    <t>497 B S -III ENGINE</t>
  </si>
  <si>
    <t>Tooling Dept.</t>
  </si>
  <si>
    <t>CED Coating</t>
  </si>
  <si>
    <t>01. Coating as per SS 7265.</t>
  </si>
  <si>
    <t>1. CED Coating Parameters</t>
  </si>
  <si>
    <t>AS Per Work Instructions of CED.</t>
  </si>
  <si>
    <t>01.  CED not proper</t>
  </si>
  <si>
    <t>03. Less affected by environmental factors such as air or water.</t>
  </si>
  <si>
    <t xml:space="preserve">04. Coating only on the specified regions. </t>
  </si>
  <si>
    <t>02. Uniform coating thickness =                  Min. 50 μ</t>
  </si>
  <si>
    <t>AS Per Work Instructions of PC.</t>
  </si>
  <si>
    <t xml:space="preserve">CED  </t>
  </si>
  <si>
    <t>Coating agent</t>
  </si>
  <si>
    <t>Wrong Coating Agent Used.</t>
  </si>
  <si>
    <t>May Cause Rejections at Customer End.</t>
  </si>
  <si>
    <t>Lack of Work Instructionss.</t>
  </si>
  <si>
    <t>Operator Training / Visual Instructionss For Selection of Coating Grade.</t>
  </si>
  <si>
    <t>In-process Inspection / First Piece Inspection.</t>
  </si>
  <si>
    <t>Coating layer thickness</t>
  </si>
  <si>
    <t>Inadequate Coating Layer Thickness.</t>
  </si>
  <si>
    <t>Less Part Life / Susceptibility to Environmental Corrosion.</t>
  </si>
  <si>
    <t>Improper Setting of Painitng Parameters.</t>
  </si>
  <si>
    <t>Operator Training / For Adjusting The Correct Coating Parameters.</t>
  </si>
  <si>
    <t>In-process Inspection With DFT Meter.</t>
  </si>
  <si>
    <t>coating layer quality</t>
  </si>
  <si>
    <t>Coating Peeling Off / Less Life of Coating Layer.</t>
  </si>
  <si>
    <t>Insufficient Pre-Treatment of Jobs.</t>
  </si>
  <si>
    <t>Training The Operators For Pre-treatment of Jobs Properly.</t>
  </si>
  <si>
    <t>In-process Inspection.</t>
  </si>
  <si>
    <t xml:space="preserve"> SURFACE PROTECTION POWDER COATING </t>
  </si>
  <si>
    <t>060</t>
  </si>
  <si>
    <t>070</t>
  </si>
  <si>
    <t>080</t>
  </si>
  <si>
    <t>Per day</t>
  </si>
  <si>
    <t>DFT</t>
  </si>
  <si>
    <t>check As per test certificate</t>
  </si>
  <si>
    <t>rework / scrap</t>
  </si>
  <si>
    <t>Cross Cut Adhesion</t>
  </si>
  <si>
    <t>5B OR 0/100</t>
  </si>
  <si>
    <t>Adhesive Tape</t>
  </si>
  <si>
    <t>Passivation Set-up</t>
  </si>
  <si>
    <t>Black Epoxy</t>
  </si>
  <si>
    <t>SS: 7651</t>
  </si>
  <si>
    <t>Maintenance of Proper Coating Specifications</t>
  </si>
  <si>
    <t>Min. 50μ</t>
  </si>
  <si>
    <t>CED Set - up</t>
  </si>
  <si>
    <t>M.TAPE</t>
  </si>
  <si>
    <t>INPROCESS INSPECTION/                 1ST PIECE INSPN./ LAST PIECE INSP.</t>
  </si>
  <si>
    <t>SORT/REJECT</t>
  </si>
  <si>
    <t>Work Instruction displayed for setting parameters of M/c.</t>
  </si>
  <si>
    <t>POWER PRESS          150T</t>
  </si>
  <si>
    <t>SLOT LENGTH</t>
  </si>
  <si>
    <t>Mr. Keshav Avhad</t>
  </si>
  <si>
    <r>
      <t xml:space="preserve">produced at the production rate of    15 Nos 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/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8   hours</t>
    </r>
    <r>
      <rPr>
        <sz val="12"/>
        <rFont val="Cambria"/>
        <family val="1"/>
      </rPr>
      <t>. I have noted any deviations from this declaration below.</t>
    </r>
  </si>
  <si>
    <t>To receive Loose parts as per the requirement.</t>
  </si>
  <si>
    <t>02.Using Proper Grade Welding wire.</t>
  </si>
  <si>
    <t>03. Optimum setiings of welding parameter.</t>
  </si>
  <si>
    <t>01. Inspection done on Insp Fixt.</t>
  </si>
  <si>
    <t>01. Material to be stored at proper location.</t>
  </si>
  <si>
    <t>1. Length &amp; Width of strip less</t>
  </si>
  <si>
    <t>Sheet to required strip</t>
  </si>
  <si>
    <t>Size on shearing M/C</t>
  </si>
  <si>
    <t>UNIT II SHARADA INDUSTRIES</t>
  </si>
  <si>
    <t>Strips should be free of rust,dents.</t>
  </si>
  <si>
    <t>Third Party Lab TC</t>
  </si>
  <si>
    <t>Thickness 4</t>
  </si>
  <si>
    <r>
      <t>040. INSPECTION.</t>
    </r>
    <r>
      <rPr>
        <sz val="10"/>
        <rFont val="Cambria"/>
        <family val="1"/>
      </rPr>
      <t xml:space="preserve">
SHARADA INDUSTRIES ,                  UNIT-II</t>
    </r>
  </si>
  <si>
    <t>Validation of Inspection Fixture not done.</t>
  </si>
  <si>
    <t>Human Error (Fualty method of part inspection)</t>
  </si>
  <si>
    <t>POTENTIAL EFFECT(s) OF FAILURE.                           1. END USER                                 2. MFG./ASSEMBLY              3. SAFETY</t>
  </si>
  <si>
    <t>Assy. Problem  May cause final rejection at Customer End.</t>
  </si>
  <si>
    <t xml:space="preserve">As Per CHT-PRD </t>
  </si>
  <si>
    <t>Coating layer quality</t>
  </si>
  <si>
    <t xml:space="preserve">Cleaning of parts </t>
  </si>
  <si>
    <t>Inspection fixture / Panel Checker showing incorrect readings / results</t>
  </si>
  <si>
    <t>Assy. Problem  / May cause final rejection at Customer End.</t>
  </si>
  <si>
    <t>Insp Fixt Validation done as per Layout Inspection Frequency</t>
  </si>
  <si>
    <t>During Fixture Validation</t>
  </si>
  <si>
    <t>Measuring Instrument showing incorrect readings</t>
  </si>
  <si>
    <t>Calibration of Inpection Insrtument not done.</t>
  </si>
  <si>
    <t>1. Calibration frequency has been defined
2. Calibration plan has been prepared &amp; calibration is being done as per this plan</t>
  </si>
  <si>
    <t>During Calibration</t>
  </si>
  <si>
    <t>May lead to rejection at our End / customer end.</t>
  </si>
  <si>
    <t>Human Error (Reproducibility error) not analyzed , since GRR study not done.</t>
  </si>
  <si>
    <t>MSA Study plan has been prepared &amp; MSA studies are being done as per this plan</t>
  </si>
  <si>
    <t>During MSA Study</t>
  </si>
  <si>
    <t>SHEARING M/C.</t>
  </si>
  <si>
    <t>.............</t>
  </si>
  <si>
    <t xml:space="preserve"> Thk.</t>
  </si>
  <si>
    <t xml:space="preserve"> Problem in Succesive operation</t>
  </si>
  <si>
    <t xml:space="preserve">1. Blade Sharpness Not Ok
2. Clearance between shearing blade not ok
</t>
  </si>
  <si>
    <t>Blade Sharpness checked in Every Six Month.</t>
  </si>
  <si>
    <t>less no.of pieces from strip cut.</t>
  </si>
  <si>
    <t xml:space="preserve">1. Stopper setting Not Ok
2. Job not touched to stopper </t>
  </si>
  <si>
    <t xml:space="preserve">Scrap </t>
  </si>
  <si>
    <t>1. Stopper setting Not Ok
2. Job not touched to stopper</t>
  </si>
  <si>
    <t>Taper cut</t>
  </si>
  <si>
    <t xml:space="preserve">1. Stopper Allignment at setting.
</t>
  </si>
  <si>
    <t>Weld Penetration less than reqd specification.</t>
  </si>
  <si>
    <t xml:space="preserve">Low strength of weld joint.
</t>
  </si>
  <si>
    <t>1. Wrong welding parameters.
2. Wrong welding consumables (Welding Wire, Contact tip, etc)
3. Contact tube to work distance more than reqd.</t>
  </si>
  <si>
    <t xml:space="preserve">1. Display of proper welding parameters.
</t>
  </si>
  <si>
    <t>Detection cannot be reduced since it is a special process &amp; requires destructive testing for Detection which is not economical &amp; Feasible. Hence following operation has been taken to control occurence:
Welding parameters monitoring on daily basis at start of shift.</t>
  </si>
  <si>
    <t>Weld penetration test.</t>
  </si>
  <si>
    <t>2641 8910 0193</t>
  </si>
  <si>
    <t>ASSY TIE MEMBER(REAR MTG)</t>
  </si>
  <si>
    <t>e / 25/05/15</t>
  </si>
  <si>
    <t>Part Name - ASSY TIE MEMBER(REAR MTG)</t>
  </si>
  <si>
    <t>Part Number - 2641 8910 0193</t>
  </si>
  <si>
    <t>Mod No./Date :e/ 25/05/15</t>
  </si>
  <si>
    <t>Projection welding</t>
  </si>
  <si>
    <t>NUT SPECIFICATION</t>
  </si>
  <si>
    <t>Torque</t>
  </si>
  <si>
    <t>Torque Wrench</t>
  </si>
  <si>
    <t>QTY</t>
  </si>
  <si>
    <t>voltage</t>
  </si>
  <si>
    <t>145-160 volts</t>
  </si>
  <si>
    <t>voltmeter</t>
  </si>
  <si>
    <t>hole time</t>
  </si>
  <si>
    <t>2 seconds</t>
  </si>
  <si>
    <t>SHARADA INDUSTRIES, W-199 , 'S' Block , Bhosari , Pune -26</t>
  </si>
  <si>
    <t>REPEATABILITY &amp; REPRODUCIBILITY REPORT</t>
  </si>
  <si>
    <t>Inst-No</t>
  </si>
  <si>
    <t>VC-25</t>
  </si>
  <si>
    <t>UNIT- I (  W-199 )</t>
  </si>
  <si>
    <t>Inst-Name</t>
  </si>
  <si>
    <t>VERNIER CALIPER</t>
  </si>
  <si>
    <t>Parameter</t>
  </si>
  <si>
    <t>Total Tol.</t>
  </si>
  <si>
    <t>Range / Size in mm</t>
  </si>
  <si>
    <t>0 TO 1000 mm</t>
  </si>
  <si>
    <t>Least-Count in mm</t>
  </si>
  <si>
    <t>Tolerance</t>
  </si>
  <si>
    <t>Appraiser</t>
  </si>
  <si>
    <t xml:space="preserve">Patil Abhijit </t>
  </si>
  <si>
    <t>Kokane</t>
  </si>
  <si>
    <t>Sachin</t>
  </si>
  <si>
    <t>PART</t>
  </si>
  <si>
    <t>Average</t>
  </si>
  <si>
    <t>Trial #</t>
  </si>
  <si>
    <t>A1</t>
  </si>
  <si>
    <t>A2</t>
  </si>
  <si>
    <t>A3</t>
  </si>
  <si>
    <t>Xa =</t>
  </si>
  <si>
    <t>Range</t>
  </si>
  <si>
    <t>Ra =</t>
  </si>
  <si>
    <t>B1</t>
  </si>
  <si>
    <t>B2</t>
  </si>
  <si>
    <t>B3</t>
  </si>
  <si>
    <t>X</t>
  </si>
  <si>
    <t>Rb</t>
  </si>
  <si>
    <t>C1</t>
  </si>
  <si>
    <t>C2</t>
  </si>
  <si>
    <t>C3</t>
  </si>
  <si>
    <t>Xc</t>
  </si>
  <si>
    <t>Rc</t>
  </si>
  <si>
    <t>Part average</t>
  </si>
  <si>
    <t>Rp</t>
  </si>
  <si>
    <t>([Rbar-a]  +  [Rbar-b]  + [Rbar-c]  / [ # of Appraisers ]</t>
  </si>
  <si>
    <t>R</t>
  </si>
  <si>
    <t xml:space="preserve">[ Max X  ]    -   [ Min X  ]   =  [ X diff  ] </t>
  </si>
  <si>
    <t>X diff</t>
  </si>
  <si>
    <t>[ R          *     D4 ]</t>
  </si>
  <si>
    <t>UCLR</t>
  </si>
  <si>
    <t>* D4 = 3.27 for 2 Trials &amp; 2.58 for 3 Trials</t>
  </si>
  <si>
    <t xml:space="preserve">UCLR represents the limit of individual R'. Circle those that are beyond this limit. Identify the cause &amp; correct it.  </t>
  </si>
  <si>
    <t xml:space="preserve">repeat thse readings with same appraiser and unit as originally used or discard values and re-average and recomence </t>
  </si>
  <si>
    <t>I.e. R and the limiting value from the remaining values</t>
  </si>
  <si>
    <t xml:space="preserve">Measurement Unit Analysis </t>
  </si>
  <si>
    <t>% Total variation (TV)</t>
  </si>
  <si>
    <t>Repeatability - Equipment Variation (EV)</t>
  </si>
  <si>
    <t xml:space="preserve">EV           </t>
  </si>
  <si>
    <t xml:space="preserve">      R              *            K1</t>
  </si>
  <si>
    <t xml:space="preserve">Trials </t>
  </si>
  <si>
    <t>K1</t>
  </si>
  <si>
    <t>% EV</t>
  </si>
  <si>
    <t>100        *      [ EV     /        TV ]</t>
  </si>
  <si>
    <t>Reproduceability  - Appraiser variation (AV)</t>
  </si>
  <si>
    <t xml:space="preserve">AV          </t>
  </si>
  <si>
    <t xml:space="preserve">     SQRT    ([Xdiff    *       K2]^2   -  [(EV)^2  /     nr])    </t>
  </si>
  <si>
    <t>K2</t>
  </si>
  <si>
    <t>% AV</t>
  </si>
  <si>
    <t>100        *      [ AV     /        TV ]</t>
  </si>
  <si>
    <t>Gauge Repeatability Reproduceability (GRR)</t>
  </si>
  <si>
    <t xml:space="preserve">GRR      </t>
  </si>
  <si>
    <t xml:space="preserve">    SQRT     ([EV]^2 +      [AV]^2     </t>
  </si>
  <si>
    <t>Parts</t>
  </si>
  <si>
    <t>K3</t>
  </si>
  <si>
    <t>%GRR</t>
  </si>
  <si>
    <t>100        *      [ GRR     /   TV ]</t>
  </si>
  <si>
    <t>Part Variation (PV)</t>
  </si>
  <si>
    <t xml:space="preserve">PV         </t>
  </si>
  <si>
    <t xml:space="preserve">      Rp     *       K3</t>
  </si>
  <si>
    <t>% PV</t>
  </si>
  <si>
    <t>100        *      [ PV     /      TV ]</t>
  </si>
  <si>
    <t xml:space="preserve">TV         </t>
  </si>
  <si>
    <t xml:space="preserve">    SQRT   ([GRR]^2 +      [PV]^2     </t>
  </si>
  <si>
    <t>ndc</t>
  </si>
  <si>
    <t>1.41       *      [ PV     /    GRR ]</t>
  </si>
  <si>
    <t>Acceptance Criteria</t>
  </si>
  <si>
    <t>GRR % &lt;=</t>
  </si>
  <si>
    <t>GRR % &gt; 10.00 % and &lt;=30.00 %</t>
  </si>
  <si>
    <t>Excellent</t>
  </si>
  <si>
    <t xml:space="preserve"> Acceptable</t>
  </si>
  <si>
    <t>GRR % &gt; 30.00 %</t>
  </si>
  <si>
    <t>Not Acceptable</t>
  </si>
  <si>
    <t>Result</t>
  </si>
  <si>
    <t>ndc =&gt;5 Acceptable</t>
  </si>
  <si>
    <t>APPROVED BY</t>
  </si>
  <si>
    <t>=IF(E62&lt;=0.4,"Poor",IF(E62&lt;=0.7,"Fair",IF(E62&gt;=0.7,"Excellent")))</t>
  </si>
  <si>
    <t>If GRR as a % of tolerance is 0-20% , it is acceptable for measuring Critical , Major and
Minor characteristics
􀂃 If GRR as a % of tolerance is 20-30%, it is acceptable for measuring, Major and Minor
characteristics only.
􀂃 If GRR as a % of tolerance is greater than 30% , it is not acceptable for measuring any
type of characteristics and measurement system should be improved</t>
  </si>
  <si>
    <t>100        *      [ GRR     /   TOTAL TOL. ]</t>
  </si>
  <si>
    <t>NOTE: Above GRR Guidelines Are As Per TML Supplier Manual Rev.03</t>
  </si>
  <si>
    <t>ASSY TIE MEMBER (REAR MTG)</t>
  </si>
  <si>
    <t>Part Number  : 2641 8910 0193</t>
  </si>
  <si>
    <t xml:space="preserve"> TACK WELDING</t>
  </si>
  <si>
    <t xml:space="preserve"> FULL WELDING</t>
  </si>
  <si>
    <t>020.  TACK WELDING</t>
  </si>
  <si>
    <t>030.  FULL WELDING</t>
  </si>
  <si>
    <t>Part Number / Latest Change Level  :264189108253/e/25/05/15</t>
  </si>
  <si>
    <t>Part Name / Description : TIE MEMBER (REAR MTG)</t>
  </si>
  <si>
    <t>Date(Orig.): 23/09/2016</t>
  </si>
  <si>
    <t>Process Control Plan Number : SI / PCP /264189108253/02</t>
  </si>
  <si>
    <t>FE410</t>
  </si>
  <si>
    <t xml:space="preserve">POWER  PRESS              </t>
  </si>
  <si>
    <t>V.CALIPER(LC=0.02MM)</t>
  </si>
  <si>
    <t>INPROCESS INSPECTION/  1ST PIECE INSPN./  LAST PIECE INSP.</t>
  </si>
  <si>
    <t>……….</t>
  </si>
  <si>
    <t>R6</t>
  </si>
  <si>
    <t>RADIUS GAUGE</t>
  </si>
  <si>
    <t>PIERCING-I</t>
  </si>
  <si>
    <t xml:space="preserve">POWER     PRESS                     </t>
  </si>
  <si>
    <t>2 SLOT DIAMETER</t>
  </si>
  <si>
    <t>Ø30 X 13</t>
  </si>
  <si>
    <t>INPROCESS INSPECTION/             1ST PIECE INSPN./ LAST PIECE INSP.</t>
  </si>
  <si>
    <t>2 HOLE DIAMETER</t>
  </si>
  <si>
    <t>Ø10.5</t>
  </si>
  <si>
    <t>Ø8</t>
  </si>
  <si>
    <t>C.D</t>
  </si>
  <si>
    <t>PIERCING-II</t>
  </si>
  <si>
    <t>2HOLES DIAMETER</t>
  </si>
  <si>
    <t>167.5(TYP)</t>
  </si>
  <si>
    <t>Part Number / Latest Change Level  :264189108259/c/29/04/10</t>
  </si>
  <si>
    <t>SLOTTING</t>
  </si>
  <si>
    <t>Process Control Plan Number : SI / PCP /264189108259/03</t>
  </si>
  <si>
    <t>Part Number / Latest Change Level  : 2641 8910 0193/e/25/05/15</t>
  </si>
  <si>
    <t>Part Name / Description : ASSY TIE MEMBER (REAR MTG.)</t>
  </si>
  <si>
    <t>Date(Orig.):  02/12/2016</t>
  </si>
  <si>
    <t>DIMENSIONS</t>
  </si>
  <si>
    <t>To receive child part  as Per drawing requirement.</t>
  </si>
  <si>
    <t>SUPPLIER PDI REPORT</t>
  </si>
  <si>
    <t>LAYOUTS  FRQUENCY/ INCOMING INSPECTION REPORT</t>
  </si>
  <si>
    <t>AS PER DRAWING</t>
  </si>
  <si>
    <t>RM TC</t>
  </si>
  <si>
    <t>LAB TC</t>
  </si>
  <si>
    <t>FREE FROM RUST,SCALE,CRACK, BLACK PATCHES,PITTING</t>
  </si>
  <si>
    <t>CO2 Welding M/C.</t>
  </si>
  <si>
    <t>First piece Inspection/ Inprocess Inspection</t>
  </si>
  <si>
    <t>Sort/Rework</t>
  </si>
  <si>
    <t>Fixture Validation Done at a defined frequency.</t>
  </si>
  <si>
    <t xml:space="preserve">As Per CHT-PRD-24 </t>
  </si>
  <si>
    <t>PP-060</t>
  </si>
  <si>
    <t>PP- 070</t>
  </si>
  <si>
    <t>20-25 Micron</t>
  </si>
  <si>
    <t>SS:7265</t>
  </si>
  <si>
    <t xml:space="preserve">  TACK &amp; FULL WELDING                         </t>
  </si>
  <si>
    <t>PP- 080</t>
  </si>
  <si>
    <t>01. Dent mark,Scratch, Part mix up.</t>
  </si>
  <si>
    <t>02. Welding not ok.</t>
  </si>
  <si>
    <t>040. PIERCING-I</t>
  </si>
  <si>
    <t>030. SLOTTING</t>
  </si>
  <si>
    <t>030. FORMING</t>
  </si>
  <si>
    <t>050. PIERCING-II</t>
  </si>
  <si>
    <t xml:space="preserve">040. SURFACE PROTECTION  </t>
  </si>
  <si>
    <t>050. POWDER COATING</t>
  </si>
  <si>
    <t xml:space="preserve">070. STORAGE.
SHARADA INDUSTRIES , UNIT-II
</t>
  </si>
  <si>
    <r>
      <t>060. INSPECTION.</t>
    </r>
    <r>
      <rPr>
        <sz val="9"/>
        <rFont val="Cambria"/>
        <family val="1"/>
      </rPr>
      <t xml:space="preserve">
SHARADA INDUSTRIES ,              UNIT-II</t>
    </r>
  </si>
  <si>
    <t xml:space="preserve">080. PACKING &amp;  DISPATCH
</t>
  </si>
  <si>
    <t>PP-60</t>
  </si>
  <si>
    <t xml:space="preserve">NUT WELDING </t>
  </si>
  <si>
    <t>PP-020 &amp; 030</t>
  </si>
  <si>
    <t>PP-080</t>
  </si>
  <si>
    <t>TIE MEMBER (REAR MTG)</t>
  </si>
  <si>
    <t>2641 8910 8253</t>
  </si>
  <si>
    <t>LP 609  LPT 709</t>
  </si>
  <si>
    <t>e/25/05/15</t>
  </si>
  <si>
    <t>KAP/AB/PDA/HAI/RRP/SSP/SPU/VMK/SP/SG</t>
  </si>
  <si>
    <t xml:space="preserve">
01. Rejection of Material. 
2. Problem in succesive operation.</t>
  </si>
  <si>
    <t>Mill TC by supplier's / manufacturer's end.</t>
  </si>
  <si>
    <t>Inspection at Receiving stage &amp; checked as per Raw Material quality plan.</t>
  </si>
  <si>
    <t>Third Party inspection. Lab TC</t>
  </si>
  <si>
    <t>01. Shearing blade damage.
02. Machine deteriorate due to overload.</t>
  </si>
  <si>
    <t xml:space="preserve">Q.A .Insp./        R.M. Purchase </t>
  </si>
  <si>
    <t xml:space="preserve">Inspection As per RMQP. </t>
  </si>
  <si>
    <t>Rusty ,Scale,Pitted, Dent &amp; Damage</t>
  </si>
  <si>
    <t xml:space="preserve">01. Rejection of Material.
02. Improper Material Performance. </t>
  </si>
  <si>
    <t>1. Improper pre treatment. / Do not used pitted material</t>
  </si>
  <si>
    <t>Visual Inspection of Lot.</t>
  </si>
  <si>
    <t>100 % Visual Inspection At Receiving stage.</t>
  </si>
  <si>
    <t>SHEARING X SHEARING                                            [UNIT-II SHARADA INDUSTRIES. ]</t>
  </si>
  <si>
    <t>1. FPIR &amp; IIR
2. Shearing blade clearance should be checked for every First Piece.
3.Resharpen the Blade whenever Burr Occure.
4. Point to be added in PM checklist.</t>
  </si>
  <si>
    <t>Production Dept.</t>
  </si>
  <si>
    <t>1. FPIR &amp; IIR
2. Shearing blade clearance is checked &amp; setted for every First Piece.
3.Resharped  the Blade .
4. Point is added in PM checklist.</t>
  </si>
  <si>
    <t>Length  of strip less</t>
  </si>
  <si>
    <t>1. Stopper Alignment at setting.
2.Work Instructions for setting parameters of shearing m/c.</t>
  </si>
  <si>
    <t>Width of strip more</t>
  </si>
  <si>
    <t xml:space="preserve"> Width of strip less</t>
  </si>
  <si>
    <t xml:space="preserve">1. FPIR
2.Stopper should be alingned for every setting.
</t>
  </si>
  <si>
    <t xml:space="preserve">1. FPIR &amp; IIR
2.Stopper is alingned for every setting.
</t>
  </si>
  <si>
    <t>…...</t>
  </si>
  <si>
    <t xml:space="preserve">FORMING
[UNIT-II]                       </t>
  </si>
  <si>
    <t>Form of die radius not ok
.Setting parameters not available.</t>
  </si>
  <si>
    <t>PM OF tool as per plan.</t>
  </si>
  <si>
    <t>Set up approval &amp; IIR</t>
  </si>
  <si>
    <t>Wrong raw material grade./Sharp bend radii /Cushion Pressure /Holding  Variation</t>
  </si>
  <si>
    <t>Identification on material during shearing./Check cushion pressure</t>
  </si>
  <si>
    <t xml:space="preserve">Receiving Inpsection /Colour coding as per material grades. /Cushion Pin layout </t>
  </si>
  <si>
    <t>Cushion Pressure set as per cushion pin layout.</t>
  </si>
  <si>
    <t>Completed.</t>
  </si>
  <si>
    <t>Scoring marks</t>
  </si>
  <si>
    <t>Aesthetic Discrepancy.</t>
  </si>
  <si>
    <t>1)Rough finish of die..
2)Metal chips ,dust on tools</t>
  </si>
  <si>
    <t>PM Of tool as per plan.</t>
  </si>
  <si>
    <t>PIERCING-I                            [UNIT-II.]</t>
  </si>
  <si>
    <t>Punch Wear Out/PM not done as per plan.</t>
  </si>
  <si>
    <t>Make PM checklist of tool .</t>
  </si>
  <si>
    <t>PIERCING-II                            [UNIT-II.]</t>
  </si>
  <si>
    <t>Failure to meet drawing specifications.</t>
  </si>
  <si>
    <t>Part fitment problem</t>
  </si>
  <si>
    <t>unavailability of quality instruments.</t>
  </si>
  <si>
    <t>PDIR</t>
  </si>
  <si>
    <t>Every lot to be checked by Q.A.Inspector i.e. 2/100 nos.</t>
  </si>
  <si>
    <t>All instruments made available with calibration.</t>
  </si>
  <si>
    <t>Q.A.Insp.</t>
  </si>
  <si>
    <t>completed</t>
  </si>
  <si>
    <t>2641 8910 8259</t>
  </si>
  <si>
    <t>c/29/04/10</t>
  </si>
  <si>
    <t>LP-609 /LPT-709</t>
  </si>
  <si>
    <t>e/25/05/2015</t>
  </si>
  <si>
    <t>SI/FMEA/2641 8910 0193/01</t>
  </si>
  <si>
    <t>02/12/2016</t>
  </si>
  <si>
    <t>SI/FMEA/2641 8910 0193/02</t>
  </si>
  <si>
    <t>SI/FMEA/2641 8910 0193/03</t>
  </si>
  <si>
    <t>SI/FMEA/2641 8910 0193/04</t>
  </si>
  <si>
    <t>SI/FMEA/2641 8910 0193/05</t>
  </si>
  <si>
    <t>SI/FMEA/2641 8910 0193/06</t>
  </si>
  <si>
    <t>SI/FMEA/2641 8910 0193/07</t>
  </si>
  <si>
    <t>SI/FMEA/2641 8910 0193/08</t>
  </si>
  <si>
    <t>2641 8910 0193/ 09</t>
  </si>
  <si>
    <t>2641 8910 0193/ 010</t>
  </si>
  <si>
    <t>2641 8910 0193/ 011</t>
  </si>
  <si>
    <t>2641 8910 0193/ 012</t>
  </si>
  <si>
    <t>2641 8910 0193/ 013</t>
  </si>
  <si>
    <t>2641 8910 0193/ 014</t>
  </si>
  <si>
    <t>2641 8910 0193/ 015</t>
  </si>
  <si>
    <t>2641 8910 0193/ 016</t>
  </si>
  <si>
    <t>2641 8910 0193/ 017</t>
  </si>
  <si>
    <t>2641 8910 0193/ 018</t>
  </si>
  <si>
    <t>2641 8910 0193/ 019</t>
  </si>
  <si>
    <t>2641 8910 0193/ 020</t>
  </si>
  <si>
    <t xml:space="preserve"> RAW MATERIAL
 UNIT-II SHARADA INDUSTRIES.            THK:3.15MM         FE 410</t>
  </si>
  <si>
    <t>SHEARING                            [UNIT-II SHARADA INDUSTRIES. ]</t>
  </si>
  <si>
    <t>To receive material in Correct size &amp; Grade
Length : 725
Width : 103 THK:3.15</t>
  </si>
  <si>
    <t xml:space="preserve"> To bend the blank / strip to get correct bend.
Dim:45
Dim:35
Radius:R6</t>
  </si>
  <si>
    <t>To receive material in Correct size &amp; Grade
Length :62.5
Width : 40 THK:3.15</t>
  </si>
  <si>
    <t>SLOTTING                      [UNIT-II.]</t>
  </si>
  <si>
    <t>To get correct sized holes at correct location.
Slot:Ø30 X 13
Dim:23.5
Dim:20</t>
  </si>
  <si>
    <t>Plate 3.15 THK Fe410 SS:4013A</t>
  </si>
  <si>
    <t>Length :62.5</t>
  </si>
  <si>
    <t>Width :40</t>
  </si>
  <si>
    <t>Thickness: 3.15</t>
  </si>
  <si>
    <t>Part Name / Description : TOP PLATE (ASSY .TIE MEMBER)</t>
  </si>
  <si>
    <t>TOP PLATE (ASSY .TIE MEMBER)</t>
  </si>
  <si>
    <t>264189108259 / 03</t>
  </si>
  <si>
    <t>TOP PLATE (ASSY .TIE MEMBER)/264189108259</t>
  </si>
  <si>
    <t>ASSY TIE MEMBER (REAR MTG.)</t>
  </si>
  <si>
    <t>c</t>
  </si>
  <si>
    <t>Blow hole</t>
  </si>
  <si>
    <t>1)Functional Failure
2) Reduce component strength.        
3) Less flow of CO2 sheilding gas.</t>
  </si>
  <si>
    <t>1) Improper setting of Process parameter.
2) Untrained operator</t>
  </si>
  <si>
    <t>1) Set machine parameter as per WPS
2)On job Trained for operator
3) 100% visual insp. by welder.</t>
  </si>
  <si>
    <t>………</t>
  </si>
  <si>
    <t>Spatter</t>
  </si>
  <si>
    <t>1) Poor aesthetics
2) Assy Problem
3) improper flow of CO2 welding</t>
  </si>
  <si>
    <t xml:space="preserve">1) Set machine parameter as per WPS  2) Trained operator  3) 100% visual insp. by welder                                                            </t>
  </si>
  <si>
    <t xml:space="preserve">
1) Process Parameter sheet Display on M/C.
2)Work Instructions Display on M/C.</t>
  </si>
  <si>
    <t>Production / Q.A.</t>
  </si>
  <si>
    <t>Welding  missing.</t>
  </si>
  <si>
    <t>1) Functional Failure
2) Reduce component Strength</t>
  </si>
  <si>
    <t>1) Operator mistake.                   2) Untrained operator</t>
  </si>
  <si>
    <t>1) 100% visual inspection by welder.                                                                                                                                                                  2) OJT Given to operator</t>
  </si>
  <si>
    <t>1)First piece inspection &amp; inprocess inspection
2) 100% Visual insp. As per master sample
3)Display master Sample in near workstation</t>
  </si>
  <si>
    <t>3 TACKS</t>
  </si>
  <si>
    <t>1. Welding Parameters</t>
  </si>
  <si>
    <t>AS PER CHT-PRD</t>
  </si>
  <si>
    <t>To weld the  nut at correct location</t>
  </si>
  <si>
    <t>3.Spatters on threading inside the nut.</t>
  </si>
  <si>
    <t xml:space="preserve"> Free from porosity, cracks,</t>
  </si>
  <si>
    <t>2. Cleaning before welding</t>
  </si>
  <si>
    <t>UNIT-II (SHARADA INDUSTRIES)</t>
  </si>
  <si>
    <t>Undercut, Blow holes, etc.</t>
  </si>
  <si>
    <t>3. Anti spatter spray</t>
  </si>
  <si>
    <t>3. Qualified Welder</t>
  </si>
  <si>
    <t>060.TACK WELDING</t>
  </si>
  <si>
    <t>2641 8910 8253 / 02</t>
  </si>
  <si>
    <t>02. Coating thickness = 20-25 microns (min.)</t>
  </si>
  <si>
    <t>TIE MEMBER (REAR MTG)/264189108253</t>
  </si>
  <si>
    <t>Length : 725</t>
  </si>
  <si>
    <t>Width : 103</t>
  </si>
  <si>
    <r>
      <t>070. INSPECTION.</t>
    </r>
    <r>
      <rPr>
        <sz val="10"/>
        <rFont val="Cambria"/>
        <family val="1"/>
      </rPr>
      <t xml:space="preserve">
SHARADA INDUSTRIES ,                  UNIT-II</t>
    </r>
  </si>
  <si>
    <t xml:space="preserve">080. STORAGE.
SHARADA INDUSTRIES ,          UNIT-II
</t>
  </si>
  <si>
    <t>1.Tack Welding Not ok</t>
  </si>
  <si>
    <t>2.Part  Not as per drawing.</t>
  </si>
  <si>
    <t>WELD AT 20 PLACES EQUISPACED</t>
  </si>
  <si>
    <t>187.5(TYP)</t>
  </si>
  <si>
    <t xml:space="preserve">HEX WELD NUT        M 6 </t>
  </si>
  <si>
    <t>4 NO.</t>
  </si>
  <si>
    <t xml:space="preserve">To weld the child parts at correct location on welding fixture.
DIMN-725
Dim:715
Dim:590
Dim:605
</t>
  </si>
  <si>
    <t>To get correct sized holes at correct location.   Slot: Ø30 X 13
Hole:Ø10.5
Hole:Ø8
C.D:668
Dim:28.5
C.D:96.5
C.D:481
C.D:187.5</t>
  </si>
  <si>
    <t>To get correct sized holes at correct location.
Hole:Ø8
C.D:167.5(TYP)
Dim:15</t>
  </si>
  <si>
    <t>Process Control Plan Number : SI / PCP /264189100192/04</t>
  </si>
  <si>
    <t>NOTCHING</t>
  </si>
  <si>
    <t>POWER PRESS            75 TON</t>
  </si>
  <si>
    <t>Part Name / Description : BOTTOM PLATE (ASSY .TIE MEMBER)</t>
  </si>
  <si>
    <t>Part Number / Latest Change Level  :264189100192/a/07/02/99</t>
  </si>
  <si>
    <t>R3TYP</t>
  </si>
  <si>
    <t>03</t>
  </si>
  <si>
    <t>Notch Undersize</t>
  </si>
  <si>
    <t>Assy. problem / May lead to final rejection / Difficulty in succesive operation (forming)</t>
  </si>
  <si>
    <t>Punch size variation / Lack of spring back allowance</t>
  </si>
  <si>
    <t>Check the punch size.</t>
  </si>
  <si>
    <t>Verify the geometry of notching tool .</t>
  </si>
  <si>
    <t>Production Engg./ Toolroom Incharge</t>
  </si>
  <si>
    <t>Rework the notching tool considering the springback allowance</t>
  </si>
  <si>
    <t>Wrong / Shifted position of notch</t>
  </si>
  <si>
    <t>In-process inspection</t>
  </si>
  <si>
    <t>BOTTOM PLATE (ASSY .TIE MEMBER)</t>
  </si>
  <si>
    <t>2641 8910 0192</t>
  </si>
  <si>
    <t>a/07/02/99</t>
  </si>
  <si>
    <t>To receive material in Correct size &amp; Grade
Length :605
Width : 50 THK:3.15</t>
  </si>
  <si>
    <t>To get correct sized holes at correct location. Dim:70   Radius:R3</t>
  </si>
  <si>
    <t>264189100192 / 04</t>
  </si>
  <si>
    <t xml:space="preserve">a </t>
  </si>
  <si>
    <t>2. Length: 2500</t>
  </si>
  <si>
    <t>3. Width: 1250</t>
  </si>
  <si>
    <t>4. Thickness: 3.15</t>
  </si>
  <si>
    <t xml:space="preserve">1. Raw material grade: Fe410 </t>
  </si>
  <si>
    <t>(HEX  ELD NUT M6)</t>
  </si>
  <si>
    <t>060. NOTCHING</t>
  </si>
  <si>
    <t>Length : 605</t>
  </si>
  <si>
    <t>Width : 50</t>
  </si>
  <si>
    <t>M RECEIPT (CHILD PART RECEIPT)
2641 8910 8259
2641 8910 8253
2641 8910 0192</t>
  </si>
  <si>
    <t>To weld the child parts at correct location on welding fixture
2641 8910 8259  
2641 8910 8253          2641 8910 0192</t>
  </si>
  <si>
    <t>To tack Weld The Pieces Together.</t>
  </si>
  <si>
    <t>TACK   WELDING  HEX WELD NUT M6</t>
  </si>
  <si>
    <t>UNIT-II SHARADA INDUSTRUES</t>
  </si>
  <si>
    <t>Q.P. NO : 264189108253/01</t>
  </si>
  <si>
    <t>Part Name :  TIE MEMBER (REAR MTG)</t>
  </si>
  <si>
    <t>Part No &amp; Rev : 264189108253/e/25/05/15</t>
  </si>
  <si>
    <t>Part Name : TOP PLATE (ASSY .TIE MEMBER)</t>
  </si>
  <si>
    <t>Part No &amp; Rev : 264189108259/c/29/04/10</t>
  </si>
  <si>
    <t>Q.P. NO : 264189108259/02</t>
  </si>
  <si>
    <t>Q.P. NO :  264189100192/03</t>
  </si>
  <si>
    <t>Part Name : BOTTOM PLATE (ASSY .TIE MEMBER)</t>
  </si>
  <si>
    <t>Part No &amp; Rev : 264189100192/a/07/02/99</t>
  </si>
  <si>
    <t>SHEARING X SHEARING</t>
  </si>
  <si>
    <t xml:space="preserve">Powder coating Specification </t>
  </si>
  <si>
    <t>C.E.D.   
(ADINATH)</t>
  </si>
  <si>
    <t>Surface Protection
(ADINATH)</t>
  </si>
  <si>
    <t xml:space="preserve">020. SHEARING   X SHEARING  </t>
  </si>
  <si>
    <t xml:space="preserve">020.  SHEARING X SHEARING  </t>
  </si>
  <si>
    <t xml:space="preserve">020. SHEARING X SHEARING  </t>
  </si>
  <si>
    <t>2641 8910 0193/ 01</t>
  </si>
  <si>
    <t>Process Control Plan Number : SI / PCP /2641 8910 0193 /01</t>
  </si>
  <si>
    <t>BOTTOMPLATE (ASSY .TIE MEMBER)/</t>
  </si>
  <si>
    <t>01.Black Epoxy Polyster as per SS:7651</t>
  </si>
  <si>
    <t>Q.P. NO : 2641 8910 0193 /01</t>
  </si>
  <si>
    <t>Part No &amp; Rev : 2641 8910 0193 /e/25/05/15</t>
  </si>
  <si>
    <t>Part Name : ASSY TIE MEMBER (REAR MTG.)</t>
  </si>
  <si>
    <t>(ADINATH)</t>
  </si>
</sst>
</file>

<file path=xl/styles.xml><?xml version="1.0" encoding="utf-8"?>
<styleSheet xmlns="http://schemas.openxmlformats.org/spreadsheetml/2006/main">
  <numFmts count="57">
    <numFmt numFmtId="43" formatCode="_ * #,##0.00_ ;_ * \-#,##0.00_ ;_ * &quot;-&quot;??_ ;_ @_ "/>
    <numFmt numFmtId="164" formatCode="&quot;$&quot;#,##0_);[Red]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.000"/>
    <numFmt numFmtId="171" formatCode="#,##0,;[Red]\(#,##0,\)"/>
    <numFmt numFmtId="172" formatCode="#,##0.0000"/>
    <numFmt numFmtId="173" formatCode="000000"/>
    <numFmt numFmtId="174" formatCode="\ \ @\ \ "/>
    <numFmt numFmtId="175" formatCode="_(* #,##0.0_);_(* \(#,##0.00\);_(* &quot;-&quot;??_);_(@_)"/>
    <numFmt numFmtId="176" formatCode="General_)"/>
    <numFmt numFmtId="177" formatCode="0.000"/>
    <numFmt numFmtId="178" formatCode="&quot;fl&quot;#,##0_);\(&quot;fl&quot;#,##0\)"/>
    <numFmt numFmtId="179" formatCode="&quot;fl&quot;#,##0_);[Red]\(&quot;fl&quot;#,##0\)"/>
    <numFmt numFmtId="180" formatCode="&quot;fl&quot;#,##0.00_);\(&quot;fl&quot;#,##0.00\)"/>
    <numFmt numFmtId="181" formatCode="0.0000%"/>
    <numFmt numFmtId="182" formatCode="_-* #,##0.00_-;\-* #,##0.00_-;_-* \-??_-;_-@_-"/>
    <numFmt numFmtId="183" formatCode="#,##0.00;[Red]&quot;-&quot;#,##0.00"/>
    <numFmt numFmtId="184" formatCode="_(* #,##0.0_);_(* \(#,##0.0\);_(* &quot;-&quot;??_);_(@_)"/>
    <numFmt numFmtId="185" formatCode="0#\-##\-##"/>
    <numFmt numFmtId="186" formatCode="&quot;$&quot;#,##0\ ;\(&quot;$&quot;#,##0\)"/>
    <numFmt numFmtId="187" formatCode="#,##0.0%;\(#,##0.0%\)"/>
    <numFmt numFmtId="188" formatCode="mm/dd/yy"/>
    <numFmt numFmtId="189" formatCode="_ * #,##0_)\ _$_ ;_ * \(#,##0\)\ _$_ ;_ * &quot;-&quot;_)\ _$_ ;_ @_ "/>
    <numFmt numFmtId="190" formatCode="_ * #,##0.00_)\ _$_ ;_ * \(#,##0.00\)\ _$_ ;_ * &quot;-&quot;??_)\ _$_ ;_ @_ "/>
    <numFmt numFmtId="191" formatCode="#,##0;\(#,##0\)"/>
    <numFmt numFmtId="192" formatCode="0.0%"/>
    <numFmt numFmtId="193" formatCode="0.0000"/>
    <numFmt numFmtId="194" formatCode="_ &quot;Rs&quot;\ * #,##0_ ;_ &quot;Rs&quot;\ * \-#,##0_ ;_ &quot;Rs&quot;\ * &quot;-&quot;_ ;_ @_ "/>
    <numFmt numFmtId="195" formatCode="dd\-mm\-yy"/>
    <numFmt numFmtId="196" formatCode="##0.00"/>
    <numFmt numFmtId="197" formatCode="\$#,##0.00\ ;\(\$#,##0.00\)"/>
    <numFmt numFmtId="198" formatCode="\$#,##0\ ;\(\$#,##0\)"/>
    <numFmt numFmtId="199" formatCode="&quot;$&quot;#,##0.0,_);[Red]\(&quot;$&quot;#,##0.0,\)"/>
    <numFmt numFmtId="200" formatCode="0_);\(0\)"/>
    <numFmt numFmtId="201" formatCode="mmmm\-yy"/>
    <numFmt numFmtId="202" formatCode="#,##0.00\ &quot;F&quot;;\-#,##0.00\ &quot;F&quot;"/>
    <numFmt numFmtId="203" formatCode="#,##0.000_);\(#,##0.000\)"/>
    <numFmt numFmtId="204" formatCode="&quot;$&quot;#,##0;\-&quot;$&quot;#,##0"/>
    <numFmt numFmtId="205" formatCode="_-&quot;$&quot;* #,##0_-;\-&quot;$&quot;* #,##0_-;_-&quot;$&quot;* &quot;-&quot;_-;_-@_-"/>
    <numFmt numFmtId="206" formatCode="#,##0.00;[Red]\(#,##0.00\)"/>
    <numFmt numFmtId="207" formatCode="#,##0.0000_);\(#,##0.0000\)"/>
    <numFmt numFmtId="208" formatCode="0%;[Red]\(0%\)"/>
    <numFmt numFmtId="209" formatCode="#,##0.000_);[Red]\(#,##0.000\)"/>
    <numFmt numFmtId="210" formatCode="m/d"/>
    <numFmt numFmtId="211" formatCode="#,##0&quot;£&quot;_);\(#,##0&quot;£&quot;\)"/>
    <numFmt numFmtId="212" formatCode="&quot;See Note &quot;\ #"/>
    <numFmt numFmtId="213" formatCode="_ * #,##0_)\ &quot;$&quot;_ ;_ * \(#,##0\)\ &quot;$&quot;_ ;_ * &quot;-&quot;_)\ &quot;$&quot;_ ;_ @_ "/>
    <numFmt numFmtId="214" formatCode="_ * #,##0.00_)\ &quot;$&quot;_ ;_ * \(#,##0.00\)\ &quot;$&quot;_ ;_ * &quot;-&quot;??_)\ &quot;$&quot;_ ;_ @_ "/>
    <numFmt numFmtId="215" formatCode="#,##0.00\ ;&quot; -&quot;#,##0.00\ ;&quot; -&quot;#\ ;@\ "/>
    <numFmt numFmtId="216" formatCode="0.00000"/>
    <numFmt numFmtId="217" formatCode="_(&quot;R$&quot;* #,##0_);_(&quot;R$&quot;* \(#,##0\);_(&quot;R$&quot;* &quot;-&quot;_);_(@_)"/>
    <numFmt numFmtId="218" formatCode="_(&quot;R$&quot;* #,##0.00_);_(&quot;R$&quot;* \(#,##0.00\);_(&quot;R$&quot;* &quot;-&quot;??_);_(@_)"/>
    <numFmt numFmtId="219" formatCode="d\ mmm\ yy"/>
  </numFmts>
  <fonts count="1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mbria"/>
      <family val="1"/>
    </font>
    <font>
      <sz val="10"/>
      <name val="Cambria"/>
      <family val="1"/>
    </font>
    <font>
      <b/>
      <i/>
      <u/>
      <sz val="14"/>
      <name val="Cambria"/>
      <family val="1"/>
    </font>
    <font>
      <sz val="14"/>
      <name val="Cambria"/>
      <family val="1"/>
    </font>
    <font>
      <b/>
      <u/>
      <sz val="14"/>
      <name val="Cambria"/>
      <family val="1"/>
    </font>
    <font>
      <i/>
      <sz val="10"/>
      <name val="Cambria"/>
      <family val="1"/>
    </font>
    <font>
      <sz val="9"/>
      <name val="Cambria"/>
      <family val="1"/>
    </font>
    <font>
      <b/>
      <u/>
      <sz val="16"/>
      <name val="Cambria"/>
      <family val="1"/>
    </font>
    <font>
      <b/>
      <sz val="10"/>
      <name val="Cambria"/>
      <family val="1"/>
    </font>
    <font>
      <b/>
      <u/>
      <sz val="18"/>
      <color indexed="12"/>
      <name val="Cambria"/>
      <family val="1"/>
    </font>
    <font>
      <b/>
      <sz val="12"/>
      <name val="Cambria"/>
      <family val="1"/>
    </font>
    <font>
      <b/>
      <u/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0"/>
      <name val="MS Sans Serif"/>
      <family val="2"/>
    </font>
    <font>
      <sz val="9"/>
      <name val="Arial MT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8"/>
      <color indexed="18"/>
      <name val="Helv"/>
    </font>
    <font>
      <sz val="11"/>
      <color indexed="9"/>
      <name val="Tahoma"/>
      <family val="2"/>
    </font>
    <font>
      <u/>
      <sz val="10"/>
      <name val="Arial"/>
      <family val="2"/>
    </font>
    <font>
      <sz val="8"/>
      <name val="Times New Roman"/>
      <family val="1"/>
    </font>
    <font>
      <sz val="12"/>
      <name val="Tms Rmn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9"/>
      <name val="Times New Roman"/>
      <family val="1"/>
    </font>
    <font>
      <b/>
      <sz val="10"/>
      <name val="Helv"/>
    </font>
    <font>
      <sz val="10"/>
      <color indexed="8"/>
      <name val="Impact"/>
      <family val="2"/>
    </font>
    <font>
      <sz val="11"/>
      <color indexed="8"/>
      <name val="Calibri"/>
      <family val="2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8"/>
      <color indexed="12"/>
      <name val="Tms Rmn"/>
    </font>
    <font>
      <sz val="10"/>
      <name val="Tms Rmn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0"/>
      <color indexed="22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sz val="10"/>
      <color indexed="17"/>
      <name val="Arial"/>
      <family val="2"/>
    </font>
    <font>
      <u/>
      <sz val="12"/>
      <color indexed="12"/>
      <name val="Helv"/>
    </font>
    <font>
      <u/>
      <sz val="12"/>
      <color indexed="36"/>
      <name val="Helv"/>
    </font>
    <font>
      <b/>
      <sz val="11"/>
      <name val="Helv"/>
    </font>
    <font>
      <b/>
      <sz val="10"/>
      <color indexed="17"/>
      <name val="Arial"/>
      <family val="2"/>
    </font>
    <font>
      <sz val="7"/>
      <name val="Small Fonts"/>
      <family val="2"/>
    </font>
    <font>
      <sz val="8"/>
      <color indexed="17"/>
      <name val="Tms Rmn"/>
    </font>
    <font>
      <sz val="10"/>
      <name val="Arial"/>
      <family val="2"/>
      <charset val="1"/>
    </font>
    <font>
      <sz val="11"/>
      <name val="‚l‚r –¾’©"/>
      <charset val="128"/>
    </font>
    <font>
      <sz val="8"/>
      <color indexed="14"/>
      <name val="Tms Rmn"/>
    </font>
    <font>
      <u val="singleAccounting"/>
      <sz val="9"/>
      <name val="Times New Roman"/>
      <family val="1"/>
    </font>
    <font>
      <b/>
      <sz val="10"/>
      <name val="MS Sans Serif"/>
      <family val="2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MS Serif"/>
      <family val="1"/>
    </font>
    <font>
      <sz val="8"/>
      <name val="Helv"/>
    </font>
    <font>
      <sz val="8"/>
      <color indexed="10"/>
      <name val="Arial Narrow"/>
      <family val="2"/>
    </font>
    <font>
      <b/>
      <u/>
      <sz val="10"/>
      <name val="Tms Rmn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name val="돋움"/>
      <family val="3"/>
    </font>
    <font>
      <sz val="11"/>
      <name val="굴림체"/>
      <family val="3"/>
    </font>
    <font>
      <sz val="12"/>
      <name val="Helv"/>
      <family val="2"/>
    </font>
    <font>
      <sz val="10"/>
      <name val="Arial"/>
      <family val="2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name val="Cambria"/>
      <family val="1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b/>
      <sz val="16"/>
      <name val="Cambria"/>
      <family val="1"/>
    </font>
    <font>
      <b/>
      <sz val="18"/>
      <name val="Cambria"/>
      <family val="1"/>
    </font>
    <font>
      <sz val="16"/>
      <color indexed="8"/>
      <name val="Cambria"/>
      <family val="1"/>
    </font>
    <font>
      <sz val="18"/>
      <name val="Cambria"/>
      <family val="1"/>
    </font>
    <font>
      <sz val="18"/>
      <name val="Cambria"/>
      <family val="1"/>
      <scheme val="major"/>
    </font>
    <font>
      <sz val="18"/>
      <color theme="1"/>
      <name val="Cambria"/>
      <family val="1"/>
    </font>
    <font>
      <b/>
      <sz val="20"/>
      <name val="Cambria"/>
      <family val="1"/>
    </font>
    <font>
      <sz val="20"/>
      <name val="Cambria"/>
      <family val="1"/>
    </font>
    <font>
      <sz val="20"/>
      <name val="Cambria"/>
      <family val="1"/>
      <scheme val="major"/>
    </font>
    <font>
      <sz val="20"/>
      <color theme="1"/>
      <name val="Cambria"/>
      <family val="1"/>
      <scheme val="major"/>
    </font>
    <font>
      <sz val="16"/>
      <name val="Cambria"/>
      <family val="1"/>
    </font>
    <font>
      <b/>
      <u/>
      <sz val="48"/>
      <name val="Cambria"/>
      <family val="1"/>
    </font>
    <font>
      <b/>
      <sz val="28"/>
      <name val="Cambria"/>
      <family val="1"/>
    </font>
    <font>
      <sz val="24"/>
      <name val="Cambria"/>
      <family val="1"/>
    </font>
    <font>
      <b/>
      <sz val="24"/>
      <name val="Cambria"/>
      <family val="1"/>
    </font>
    <font>
      <b/>
      <sz val="26"/>
      <name val="Cambria"/>
      <family val="1"/>
    </font>
    <font>
      <sz val="28"/>
      <name val="Cambria"/>
      <family val="1"/>
    </font>
    <font>
      <i/>
      <sz val="26"/>
      <name val="Cambria"/>
      <family val="1"/>
    </font>
    <font>
      <sz val="12"/>
      <name val="Cambria"/>
      <family val="1"/>
    </font>
    <font>
      <sz val="12"/>
      <name val="Tahoma"/>
      <family val="2"/>
    </font>
    <font>
      <sz val="28"/>
      <name val="Cambria"/>
      <family val="1"/>
      <scheme val="major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b/>
      <u/>
      <sz val="12"/>
      <name val="Cambria"/>
      <family val="1"/>
    </font>
    <font>
      <sz val="12"/>
      <color indexed="10"/>
      <name val="Cambria"/>
      <family val="1"/>
    </font>
    <font>
      <sz val="12"/>
      <color indexed="8"/>
      <name val="Cambria"/>
      <family val="1"/>
    </font>
    <font>
      <sz val="20"/>
      <color theme="1"/>
      <name val="Cambria"/>
      <family val="1"/>
    </font>
    <font>
      <sz val="28"/>
      <color indexed="8"/>
      <name val="Cambria"/>
      <family val="1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12"/>
      <name val="Arial"/>
      <family val="2"/>
    </font>
    <font>
      <sz val="11"/>
      <name val="Arial"/>
      <family val="2"/>
    </font>
    <font>
      <sz val="12"/>
      <color indexed="8"/>
      <name val="Calibri"/>
      <family val="2"/>
    </font>
    <font>
      <b/>
      <u/>
      <sz val="10"/>
      <name val="Arial"/>
      <family val="2"/>
    </font>
    <font>
      <sz val="28"/>
      <name val="Tahoma"/>
      <family val="2"/>
    </font>
    <font>
      <sz val="28"/>
      <name val="Arial"/>
      <family val="2"/>
    </font>
    <font>
      <b/>
      <i/>
      <sz val="28"/>
      <name val="Cambria"/>
      <family val="1"/>
      <scheme val="major"/>
    </font>
    <font>
      <b/>
      <sz val="18"/>
      <name val="Cambria"/>
      <family val="1"/>
      <scheme val="major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sz val="8"/>
      <name val="Cambria"/>
      <family val="1"/>
    </font>
    <font>
      <sz val="8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9"/>
        <bgColor indexed="22"/>
      </patternFill>
    </fill>
    <fill>
      <patternFill patternType="solid">
        <fgColor indexed="10"/>
        <bgColor indexed="60"/>
      </patternFill>
    </fill>
    <fill>
      <patternFill patternType="solid">
        <fgColor indexed="20"/>
        <bgColor indexed="36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34"/>
      </patternFill>
    </fill>
  </fills>
  <borders count="1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357">
    <xf numFmtId="0" fontId="0" fillId="0" borderId="0"/>
    <xf numFmtId="0" fontId="2" fillId="0" borderId="0"/>
    <xf numFmtId="0" fontId="2" fillId="0" borderId="0"/>
    <xf numFmtId="0" fontId="2" fillId="0" borderId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" fillId="0" borderId="0"/>
    <xf numFmtId="0" fontId="19" fillId="0" borderId="0">
      <alignment vertical="top"/>
    </xf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173" fontId="21" fillId="0" borderId="0">
      <alignment horizontal="center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173" fontId="21" fillId="0" borderId="0">
      <alignment horizontal="center"/>
    </xf>
    <xf numFmtId="174" fontId="23" fillId="16" borderId="0" applyNumberFormat="0" applyFill="0" applyBorder="0" applyAlignment="0" applyProtection="0">
      <protection locked="0"/>
    </xf>
    <xf numFmtId="0" fontId="24" fillId="0" borderId="0">
      <alignment horizontal="center" wrapText="1"/>
      <protection locked="0"/>
    </xf>
    <xf numFmtId="0" fontId="18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5" fontId="28" fillId="0" borderId="0" applyFill="0" applyBorder="0" applyAlignment="0"/>
    <xf numFmtId="176" fontId="28" fillId="0" borderId="0" applyFill="0" applyBorder="0" applyAlignment="0"/>
    <xf numFmtId="177" fontId="28" fillId="0" borderId="0" applyFill="0" applyBorder="0" applyAlignment="0"/>
    <xf numFmtId="178" fontId="28" fillId="0" borderId="0" applyFill="0" applyBorder="0" applyAlignment="0"/>
    <xf numFmtId="179" fontId="28" fillId="0" borderId="0" applyFill="0" applyBorder="0" applyAlignment="0"/>
    <xf numFmtId="175" fontId="28" fillId="0" borderId="0" applyFill="0" applyBorder="0" applyAlignment="0"/>
    <xf numFmtId="180" fontId="28" fillId="0" borderId="0" applyFill="0" applyBorder="0" applyAlignment="0"/>
    <xf numFmtId="176" fontId="28" fillId="0" borderId="0" applyFill="0" applyBorder="0" applyAlignment="0"/>
    <xf numFmtId="0" fontId="29" fillId="0" borderId="0"/>
    <xf numFmtId="0" fontId="30" fillId="17" borderId="17">
      <alignment horizontal="center" wrapText="1"/>
    </xf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75" fontId="28" fillId="0" borderId="0" applyFont="0" applyFill="0" applyBorder="0" applyAlignment="0" applyProtection="0"/>
    <xf numFmtId="182" fontId="31" fillId="0" borderId="0" applyFill="0" applyBorder="0" applyAlignment="0" applyProtection="0"/>
    <xf numFmtId="40" fontId="17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33" fillId="0" borderId="0"/>
    <xf numFmtId="0" fontId="34" fillId="0" borderId="0"/>
    <xf numFmtId="0" fontId="33" fillId="0" borderId="0"/>
    <xf numFmtId="0" fontId="34" fillId="0" borderId="0"/>
    <xf numFmtId="0" fontId="2" fillId="0" borderId="0">
      <alignment horizontal="center"/>
    </xf>
    <xf numFmtId="183" fontId="2" fillId="0" borderId="0">
      <alignment horizontal="center"/>
    </xf>
    <xf numFmtId="164" fontId="35" fillId="0" borderId="10" applyBorder="0"/>
    <xf numFmtId="18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32" fillId="0" borderId="0" applyFont="0" applyFill="0" applyBorder="0" applyAlignment="0" applyProtection="0"/>
    <xf numFmtId="187" fontId="2" fillId="16" borderId="0" applyFont="0" applyBorder="0"/>
    <xf numFmtId="188" fontId="17" fillId="0" borderId="18" applyFont="0" applyFill="0" applyBorder="0" applyAlignment="0">
      <alignment horizontal="center"/>
    </xf>
    <xf numFmtId="14" fontId="19" fillId="0" borderId="0" applyFill="0" applyBorder="0" applyAlignment="0"/>
    <xf numFmtId="0" fontId="32" fillId="0" borderId="0" applyFont="0" applyFill="0" applyBorder="0" applyAlignment="0" applyProtection="0"/>
    <xf numFmtId="38" fontId="17" fillId="0" borderId="19">
      <alignment vertical="center"/>
    </xf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1" fontId="36" fillId="0" borderId="0"/>
    <xf numFmtId="192" fontId="17" fillId="0" borderId="0" applyFill="0" applyBorder="0" applyAlignment="0" applyProtection="0">
      <alignment horizontal="right"/>
    </xf>
    <xf numFmtId="192" fontId="17" fillId="0" borderId="0" applyFill="0" applyBorder="0" applyAlignment="0">
      <alignment horizontal="right"/>
    </xf>
    <xf numFmtId="193" fontId="17" fillId="0" borderId="0" applyFill="0" applyBorder="0" applyAlignment="0">
      <alignment horizontal="right"/>
    </xf>
    <xf numFmtId="0" fontId="37" fillId="0" borderId="9">
      <alignment horizontal="left" vertical="center" wrapText="1"/>
    </xf>
    <xf numFmtId="194" fontId="2" fillId="0" borderId="0" applyFill="0" applyBorder="0" applyAlignment="0"/>
    <xf numFmtId="184" fontId="2" fillId="0" borderId="0" applyFill="0" applyBorder="0" applyAlignment="0"/>
    <xf numFmtId="194" fontId="2" fillId="0" borderId="0" applyFill="0" applyBorder="0" applyAlignment="0"/>
    <xf numFmtId="195" fontId="2" fillId="0" borderId="0" applyFill="0" applyBorder="0" applyAlignment="0"/>
    <xf numFmtId="184" fontId="2" fillId="0" borderId="0" applyFill="0" applyBorder="0" applyAlignment="0"/>
    <xf numFmtId="0" fontId="31" fillId="0" borderId="0"/>
    <xf numFmtId="0" fontId="38" fillId="0" borderId="0"/>
    <xf numFmtId="0" fontId="39" fillId="0" borderId="0" applyFont="0" applyFill="0" applyBorder="0" applyAlignment="0" applyProtection="0"/>
    <xf numFmtId="2" fontId="39" fillId="0" borderId="0" applyFont="0" applyFill="0" applyBorder="0" applyAlignment="0" applyProtection="0"/>
    <xf numFmtId="2" fontId="32" fillId="0" borderId="0" applyFont="0" applyFill="0" applyBorder="0" applyAlignment="0" applyProtection="0"/>
    <xf numFmtId="38" fontId="40" fillId="18" borderId="0" applyNumberFormat="0" applyBorder="0" applyAlignment="0" applyProtection="0"/>
    <xf numFmtId="0" fontId="41" fillId="0" borderId="0">
      <alignment horizontal="left"/>
    </xf>
    <xf numFmtId="0" fontId="42" fillId="0" borderId="20" applyNumberFormat="0" applyAlignment="0" applyProtection="0">
      <alignment horizontal="left" vertical="center"/>
    </xf>
    <xf numFmtId="0" fontId="42" fillId="0" borderId="11">
      <alignment horizontal="left" vertical="center"/>
    </xf>
    <xf numFmtId="10" fontId="40" fillId="18" borderId="9" applyNumberFormat="0" applyBorder="0" applyAlignment="0" applyProtection="0"/>
    <xf numFmtId="196" fontId="43" fillId="0" borderId="4" applyBorder="0"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194" fontId="2" fillId="0" borderId="0" applyFill="0" applyBorder="0" applyAlignment="0"/>
    <xf numFmtId="184" fontId="2" fillId="0" borderId="0" applyFill="0" applyBorder="0" applyAlignment="0"/>
    <xf numFmtId="194" fontId="2" fillId="0" borderId="0" applyFill="0" applyBorder="0" applyAlignment="0"/>
    <xf numFmtId="195" fontId="2" fillId="0" borderId="0" applyFill="0" applyBorder="0" applyAlignment="0"/>
    <xf numFmtId="184" fontId="2" fillId="0" borderId="0" applyFill="0" applyBorder="0" applyAlignment="0"/>
    <xf numFmtId="167" fontId="2" fillId="0" borderId="0" applyFont="0" applyFill="0" applyBorder="0" applyAlignment="0" applyProtection="0"/>
    <xf numFmtId="4" fontId="39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6" fillId="0" borderId="7"/>
    <xf numFmtId="197" fontId="39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98" fontId="39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99" fontId="17" fillId="0" borderId="0" applyFill="0" applyBorder="0" applyAlignment="0">
      <alignment horizontal="right"/>
    </xf>
    <xf numFmtId="0" fontId="47" fillId="0" borderId="0">
      <alignment horizontal="right"/>
    </xf>
    <xf numFmtId="0" fontId="43" fillId="0" borderId="21" applyNumberFormat="0" applyAlignment="0"/>
    <xf numFmtId="37" fontId="48" fillId="0" borderId="0"/>
    <xf numFmtId="200" fontId="2" fillId="0" borderId="0"/>
    <xf numFmtId="37" fontId="35" fillId="0" borderId="0"/>
    <xf numFmtId="38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40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14" fontId="24" fillId="0" borderId="0">
      <alignment horizontal="center" wrapText="1"/>
      <protection locked="0"/>
    </xf>
    <xf numFmtId="0" fontId="52" fillId="0" borderId="0"/>
    <xf numFmtId="201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203" fontId="17" fillId="0" borderId="0" applyFill="0" applyBorder="0" applyAlignment="0">
      <alignment horizontal="right"/>
    </xf>
    <xf numFmtId="38" fontId="40" fillId="0" borderId="0" applyFill="0" applyBorder="0" applyAlignment="0" applyProtection="0">
      <alignment horizontal="right"/>
    </xf>
    <xf numFmtId="204" fontId="17" fillId="0" borderId="22" applyFill="0" applyAlignment="0">
      <alignment horizontal="right"/>
    </xf>
    <xf numFmtId="205" fontId="17" fillId="0" borderId="0" applyNumberFormat="0" applyFill="0" applyBorder="0" applyAlignment="0">
      <alignment horizontal="right"/>
    </xf>
    <xf numFmtId="191" fontId="17" fillId="19" borderId="0" applyFont="0" applyBorder="0" applyAlignment="0">
      <alignment horizontal="right"/>
    </xf>
    <xf numFmtId="0" fontId="53" fillId="0" borderId="0" applyFill="0" applyBorder="0">
      <alignment horizontal="right"/>
    </xf>
    <xf numFmtId="10" fontId="39" fillId="0" borderId="0" applyFont="0" applyFill="0" applyBorder="0" applyAlignment="0" applyProtection="0"/>
    <xf numFmtId="43" fontId="2" fillId="0" borderId="0" applyFill="0" applyBorder="0" applyAlignment="0"/>
    <xf numFmtId="206" fontId="2" fillId="0" borderId="0" applyFill="0" applyBorder="0" applyAlignment="0"/>
    <xf numFmtId="43" fontId="2" fillId="0" borderId="0" applyFill="0" applyBorder="0" applyAlignment="0"/>
    <xf numFmtId="207" fontId="2" fillId="0" borderId="0" applyFill="0" applyBorder="0" applyAlignment="0"/>
    <xf numFmtId="206" fontId="2" fillId="0" borderId="0" applyFill="0" applyBorder="0" applyAlignment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54" fillId="0" borderId="7">
      <alignment horizontal="center"/>
    </xf>
    <xf numFmtId="3" fontId="17" fillId="0" borderId="0" applyFont="0" applyFill="0" applyBorder="0" applyAlignment="0" applyProtection="0"/>
    <xf numFmtId="0" fontId="17" fillId="20" borderId="0" applyNumberFormat="0" applyFont="0" applyBorder="0" applyAlignment="0" applyProtection="0"/>
    <xf numFmtId="3" fontId="39" fillId="0" borderId="0" applyFont="0" applyFill="0" applyBorder="0" applyAlignment="0" applyProtection="0"/>
    <xf numFmtId="208" fontId="17" fillId="0" borderId="0" applyFont="0" applyFill="0" applyBorder="0" applyAlignment="0" applyProtection="0"/>
    <xf numFmtId="170" fontId="55" fillId="0" borderId="0">
      <protection locked="0"/>
    </xf>
    <xf numFmtId="3" fontId="2" fillId="16" borderId="23" applyFont="0" applyFill="0" applyBorder="0" applyAlignment="0" applyProtection="0"/>
    <xf numFmtId="4" fontId="2" fillId="16" borderId="23" applyFont="0" applyFill="0" applyBorder="0" applyAlignment="0" applyProtection="0"/>
    <xf numFmtId="209" fontId="2" fillId="16" borderId="23" applyFont="0" applyFill="0" applyBorder="0" applyAlignment="0" applyProtection="0"/>
    <xf numFmtId="38" fontId="2" fillId="16" borderId="24" applyFont="0" applyFill="0" applyBorder="0" applyAlignment="0" applyProtection="0"/>
    <xf numFmtId="10" fontId="2" fillId="16" borderId="23" applyFont="0" applyFill="0" applyBorder="0" applyAlignment="0" applyProtection="0"/>
    <xf numFmtId="9" fontId="2" fillId="16" borderId="23" applyFont="0" applyFill="0" applyBorder="0" applyAlignment="0" applyProtection="0"/>
    <xf numFmtId="2" fontId="2" fillId="16" borderId="23" applyFont="0" applyFill="0" applyBorder="0" applyAlignment="0" applyProtection="0"/>
    <xf numFmtId="0" fontId="40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top"/>
    </xf>
    <xf numFmtId="0" fontId="46" fillId="0" borderId="0"/>
    <xf numFmtId="191" fontId="56" fillId="0" borderId="0" applyNumberFormat="0" applyFill="0" applyBorder="0" applyAlignment="0" applyProtection="0"/>
    <xf numFmtId="49" fontId="19" fillId="0" borderId="0" applyFill="0" applyBorder="0" applyAlignment="0"/>
    <xf numFmtId="210" fontId="2" fillId="0" borderId="0" applyFill="0" applyBorder="0" applyAlignment="0"/>
    <xf numFmtId="211" fontId="2" fillId="0" borderId="0" applyFill="0" applyBorder="0" applyAlignment="0"/>
    <xf numFmtId="0" fontId="57" fillId="0" borderId="25" applyNumberFormat="0" applyFill="0" applyProtection="0"/>
    <xf numFmtId="212" fontId="58" fillId="0" borderId="0">
      <alignment horizontal="left"/>
    </xf>
    <xf numFmtId="0" fontId="59" fillId="0" borderId="0">
      <alignment vertical="top"/>
    </xf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0" fontId="60" fillId="0" borderId="0"/>
    <xf numFmtId="0" fontId="61" fillId="21" borderId="26" applyNumberFormat="0" applyAlignment="0" applyProtection="0"/>
    <xf numFmtId="0" fontId="62" fillId="0" borderId="27" applyNumberFormat="0" applyFill="0" applyAlignment="0" applyProtection="0"/>
    <xf numFmtId="0" fontId="63" fillId="3" borderId="0" applyNumberFormat="0" applyBorder="0" applyAlignment="0" applyProtection="0"/>
    <xf numFmtId="0" fontId="64" fillId="22" borderId="28" applyNumberFormat="0" applyAlignment="0" applyProtection="0"/>
    <xf numFmtId="0" fontId="65" fillId="22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7" borderId="29" applyNumberFormat="0" applyAlignment="0" applyProtection="0"/>
    <xf numFmtId="0" fontId="71" fillId="23" borderId="0" applyNumberFormat="0" applyBorder="0" applyAlignment="0" applyProtection="0"/>
    <xf numFmtId="0" fontId="72" fillId="0" borderId="30" applyNumberFormat="0" applyFill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7" borderId="0" applyNumberFormat="0" applyBorder="0" applyAlignment="0" applyProtection="0"/>
    <xf numFmtId="0" fontId="20" fillId="28" borderId="31" applyNumberFormat="0" applyFont="0" applyAlignment="0" applyProtection="0"/>
    <xf numFmtId="0" fontId="73" fillId="0" borderId="32" applyNumberFormat="0" applyFill="0" applyAlignment="0" applyProtection="0"/>
    <xf numFmtId="0" fontId="74" fillId="0" borderId="33" applyNumberFormat="0" applyFill="0" applyAlignment="0" applyProtection="0"/>
    <xf numFmtId="0" fontId="75" fillId="0" borderId="34" applyNumberFormat="0" applyFill="0" applyAlignment="0" applyProtection="0"/>
    <xf numFmtId="0" fontId="75" fillId="0" borderId="0" applyNumberFormat="0" applyFill="0" applyBorder="0" applyAlignment="0" applyProtection="0"/>
    <xf numFmtId="215" fontId="76" fillId="0" borderId="0" applyFill="0" applyBorder="0" applyAlignment="0" applyProtection="0"/>
    <xf numFmtId="0" fontId="77" fillId="0" borderId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8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9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14" fillId="0" borderId="0"/>
    <xf numFmtId="0" fontId="1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115" fillId="12" borderId="0" applyNumberFormat="0" applyBorder="0" applyAlignment="0" applyProtection="0"/>
    <xf numFmtId="0" fontId="115" fillId="9" borderId="0" applyNumberFormat="0" applyBorder="0" applyAlignment="0" applyProtection="0"/>
    <xf numFmtId="0" fontId="115" fillId="10" borderId="0" applyNumberFormat="0" applyBorder="0" applyAlignment="0" applyProtection="0"/>
    <xf numFmtId="0" fontId="115" fillId="13" borderId="0" applyNumberFormat="0" applyBorder="0" applyAlignment="0" applyProtection="0"/>
    <xf numFmtId="0" fontId="115" fillId="14" borderId="0" applyNumberFormat="0" applyBorder="0" applyAlignment="0" applyProtection="0"/>
    <xf numFmtId="0" fontId="115" fillId="15" borderId="0" applyNumberFormat="0" applyBorder="0" applyAlignment="0" applyProtection="0"/>
    <xf numFmtId="0" fontId="115" fillId="24" borderId="0" applyNumberFormat="0" applyBorder="0" applyAlignment="0" applyProtection="0"/>
    <xf numFmtId="0" fontId="115" fillId="25" borderId="0" applyNumberFormat="0" applyBorder="0" applyAlignment="0" applyProtection="0"/>
    <xf numFmtId="0" fontId="115" fillId="26" borderId="0" applyNumberFormat="0" applyBorder="0" applyAlignment="0" applyProtection="0"/>
    <xf numFmtId="0" fontId="115" fillId="13" borderId="0" applyNumberFormat="0" applyBorder="0" applyAlignment="0" applyProtection="0"/>
    <xf numFmtId="0" fontId="115" fillId="14" borderId="0" applyNumberFormat="0" applyBorder="0" applyAlignment="0" applyProtection="0"/>
    <xf numFmtId="0" fontId="115" fillId="27" borderId="0" applyNumberFormat="0" applyBorder="0" applyAlignment="0" applyProtection="0"/>
    <xf numFmtId="0" fontId="40" fillId="0" borderId="0" applyNumberFormat="0" applyAlignment="0"/>
    <xf numFmtId="0" fontId="116" fillId="3" borderId="0" applyNumberFormat="0" applyBorder="0" applyAlignment="0" applyProtection="0"/>
    <xf numFmtId="0" fontId="117" fillId="22" borderId="29" applyNumberFormat="0" applyAlignment="0" applyProtection="0"/>
    <xf numFmtId="0" fontId="118" fillId="21" borderId="26" applyNumberFormat="0" applyAlignment="0" applyProtection="0"/>
    <xf numFmtId="169" fontId="2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20" fillId="4" borderId="0" applyNumberFormat="0" applyBorder="0" applyAlignment="0" applyProtection="0"/>
    <xf numFmtId="0" fontId="121" fillId="0" borderId="32" applyNumberFormat="0" applyFill="0" applyAlignment="0" applyProtection="0"/>
    <xf numFmtId="0" fontId="122" fillId="0" borderId="33" applyNumberFormat="0" applyFill="0" applyAlignment="0" applyProtection="0"/>
    <xf numFmtId="0" fontId="123" fillId="0" borderId="34" applyNumberFormat="0" applyFill="0" applyAlignment="0" applyProtection="0"/>
    <xf numFmtId="0" fontId="123" fillId="0" borderId="0" applyNumberFormat="0" applyFill="0" applyBorder="0" applyAlignment="0" applyProtection="0"/>
    <xf numFmtId="0" fontId="124" fillId="7" borderId="29" applyNumberFormat="0" applyAlignment="0" applyProtection="0"/>
    <xf numFmtId="0" fontId="125" fillId="0" borderId="27" applyNumberFormat="0" applyFill="0" applyAlignment="0" applyProtection="0"/>
    <xf numFmtId="217" fontId="40" fillId="0" borderId="0" applyFont="0" applyFill="0" applyBorder="0" applyAlignment="0" applyProtection="0"/>
    <xf numFmtId="218" fontId="40" fillId="0" borderId="0" applyFont="0" applyFill="0" applyBorder="0" applyAlignment="0" applyProtection="0"/>
    <xf numFmtId="0" fontId="126" fillId="23" borderId="0" applyNumberFormat="0" applyBorder="0" applyAlignment="0" applyProtection="0"/>
    <xf numFmtId="0" fontId="1" fillId="0" borderId="0"/>
    <xf numFmtId="0" fontId="2" fillId="28" borderId="31" applyNumberFormat="0" applyFont="0" applyAlignment="0" applyProtection="0"/>
    <xf numFmtId="0" fontId="127" fillId="22" borderId="28" applyNumberFormat="0" applyAlignment="0" applyProtection="0"/>
    <xf numFmtId="0" fontId="128" fillId="0" borderId="0" applyNumberFormat="0" applyFill="0" applyBorder="0" applyAlignment="0" applyProtection="0"/>
    <xf numFmtId="0" fontId="129" fillId="0" borderId="30" applyNumberFormat="0" applyFill="0" applyAlignment="0" applyProtection="0"/>
    <xf numFmtId="0" fontId="130" fillId="0" borderId="0" applyNumberFormat="0" applyFill="0" applyBorder="0" applyAlignment="0" applyProtection="0"/>
  </cellStyleXfs>
  <cellXfs count="1440">
    <xf numFmtId="0" fontId="0" fillId="0" borderId="0" xfId="0"/>
    <xf numFmtId="0" fontId="3" fillId="0" borderId="1" xfId="1" applyFont="1" applyBorder="1" applyAlignment="1">
      <alignment horizontal="center"/>
    </xf>
    <xf numFmtId="0" fontId="4" fillId="0" borderId="0" xfId="1" applyFont="1" applyBorder="1"/>
    <xf numFmtId="0" fontId="4" fillId="0" borderId="2" xfId="1" applyFont="1" applyBorder="1"/>
    <xf numFmtId="0" fontId="4" fillId="0" borderId="0" xfId="1" applyFont="1" applyFill="1" applyBorder="1"/>
    <xf numFmtId="0" fontId="5" fillId="0" borderId="3" xfId="1" applyFont="1" applyBorder="1" applyAlignment="1">
      <alignment horizontal="center" vertical="center"/>
    </xf>
    <xf numFmtId="0" fontId="6" fillId="0" borderId="4" xfId="1" applyFont="1" applyBorder="1"/>
    <xf numFmtId="0" fontId="6" fillId="0" borderId="5" xfId="1" applyFont="1" applyBorder="1"/>
    <xf numFmtId="0" fontId="6" fillId="0" borderId="1" xfId="1" applyFont="1" applyBorder="1" applyAlignment="1">
      <alignment horizontal="center" vertical="center"/>
    </xf>
    <xf numFmtId="0" fontId="6" fillId="0" borderId="0" xfId="1" applyFont="1" applyBorder="1"/>
    <xf numFmtId="0" fontId="6" fillId="0" borderId="2" xfId="1" applyFont="1" applyBorder="1"/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" fillId="0" borderId="0" xfId="1" applyFont="1" applyBorder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vertical="center" wrapText="1"/>
    </xf>
    <xf numFmtId="0" fontId="6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6" fillId="0" borderId="1" xfId="1" applyFont="1" applyBorder="1"/>
    <xf numFmtId="0" fontId="3" fillId="0" borderId="2" xfId="1" applyFont="1" applyBorder="1"/>
    <xf numFmtId="0" fontId="4" fillId="0" borderId="1" xfId="1" applyFont="1" applyBorder="1"/>
    <xf numFmtId="0" fontId="8" fillId="0" borderId="0" xfId="1" applyFont="1" applyFill="1" applyBorder="1" applyAlignment="1">
      <alignment horizontal="left" wrapText="1"/>
    </xf>
    <xf numFmtId="0" fontId="8" fillId="0" borderId="2" xfId="1" applyFont="1" applyFill="1" applyBorder="1" applyAlignment="1">
      <alignment horizontal="left" vertical="center" wrapText="1"/>
    </xf>
    <xf numFmtId="0" fontId="4" fillId="0" borderId="6" xfId="1" applyFont="1" applyBorder="1"/>
    <xf numFmtId="0" fontId="9" fillId="0" borderId="7" xfId="1" applyFont="1" applyBorder="1"/>
    <xf numFmtId="0" fontId="9" fillId="0" borderId="8" xfId="1" applyFont="1" applyBorder="1"/>
    <xf numFmtId="0" fontId="9" fillId="0" borderId="0" xfId="1" applyFont="1" applyFill="1" applyBorder="1"/>
    <xf numFmtId="0" fontId="3" fillId="0" borderId="0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11" fillId="0" borderId="0" xfId="1" quotePrefix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/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horizontal="center" vertical="center"/>
    </xf>
    <xf numFmtId="0" fontId="4" fillId="0" borderId="0" xfId="2" applyFont="1" applyFill="1"/>
    <xf numFmtId="0" fontId="4" fillId="0" borderId="0" xfId="2" applyFont="1" applyFill="1" applyAlignment="1">
      <alignment horizontal="center"/>
    </xf>
    <xf numFmtId="0" fontId="11" fillId="0" borderId="13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left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left" vertical="center" wrapText="1"/>
    </xf>
    <xf numFmtId="0" fontId="11" fillId="0" borderId="15" xfId="2" applyFont="1" applyFill="1" applyBorder="1" applyAlignment="1">
      <alignment horizontal="left" vertical="center" wrapText="1"/>
    </xf>
    <xf numFmtId="0" fontId="11" fillId="0" borderId="15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0" fontId="4" fillId="0" borderId="0" xfId="2" applyFont="1" applyFill="1" applyBorder="1"/>
    <xf numFmtId="0" fontId="4" fillId="0" borderId="0" xfId="2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vertical="center"/>
    </xf>
    <xf numFmtId="0" fontId="16" fillId="0" borderId="0" xfId="2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 wrapText="1"/>
    </xf>
    <xf numFmtId="0" fontId="15" fillId="0" borderId="0" xfId="2" applyFont="1" applyFill="1" applyBorder="1" applyAlignment="1">
      <alignment vertical="center"/>
    </xf>
    <xf numFmtId="0" fontId="11" fillId="0" borderId="15" xfId="299" applyFont="1" applyFill="1" applyBorder="1" applyAlignment="1">
      <alignment vertical="center" wrapText="1"/>
    </xf>
    <xf numFmtId="0" fontId="11" fillId="0" borderId="15" xfId="299" quotePrefix="1" applyFont="1" applyFill="1" applyBorder="1" applyAlignment="1">
      <alignment horizontal="left" vertical="center"/>
    </xf>
    <xf numFmtId="0" fontId="11" fillId="0" borderId="15" xfId="299" applyFont="1" applyFill="1" applyBorder="1" applyAlignment="1">
      <alignment vertical="center"/>
    </xf>
    <xf numFmtId="1" fontId="11" fillId="0" borderId="14" xfId="299" applyNumberFormat="1" applyFont="1" applyFill="1" applyBorder="1" applyAlignment="1">
      <alignment horizontal="left" vertical="center" wrapText="1"/>
    </xf>
    <xf numFmtId="0" fontId="11" fillId="0" borderId="14" xfId="299" applyFont="1" applyFill="1" applyBorder="1" applyAlignment="1">
      <alignment vertical="center"/>
    </xf>
    <xf numFmtId="14" fontId="11" fillId="0" borderId="14" xfId="299" applyNumberFormat="1" applyFont="1" applyFill="1" applyBorder="1" applyAlignment="1">
      <alignment horizontal="left" vertical="center"/>
    </xf>
    <xf numFmtId="0" fontId="11" fillId="0" borderId="13" xfId="299" applyFont="1" applyFill="1" applyBorder="1" applyAlignment="1">
      <alignment vertical="center"/>
    </xf>
    <xf numFmtId="0" fontId="11" fillId="0" borderId="13" xfId="299" quotePrefix="1" applyFont="1" applyFill="1" applyBorder="1" applyAlignment="1">
      <alignment vertical="center" wrapText="1"/>
    </xf>
    <xf numFmtId="0" fontId="11" fillId="0" borderId="13" xfId="299" quotePrefix="1" applyFont="1" applyFill="1" applyBorder="1" applyAlignment="1">
      <alignment vertical="center"/>
    </xf>
    <xf numFmtId="0" fontId="11" fillId="0" borderId="9" xfId="181" applyFont="1" applyFill="1" applyBorder="1" applyAlignment="1">
      <alignment horizontal="center" vertical="center" wrapText="1"/>
    </xf>
    <xf numFmtId="0" fontId="81" fillId="0" borderId="15" xfId="181" applyFont="1" applyFill="1" applyBorder="1" applyAlignment="1">
      <alignment vertical="center"/>
    </xf>
    <xf numFmtId="0" fontId="81" fillId="0" borderId="15" xfId="148" applyFont="1" applyBorder="1" applyAlignment="1">
      <alignment vertical="center"/>
    </xf>
    <xf numFmtId="0" fontId="82" fillId="0" borderId="0" xfId="181" applyFont="1"/>
    <xf numFmtId="0" fontId="81" fillId="0" borderId="14" xfId="181" applyFont="1" applyFill="1" applyBorder="1" applyAlignment="1">
      <alignment vertical="center" wrapText="1"/>
    </xf>
    <xf numFmtId="0" fontId="81" fillId="0" borderId="14" xfId="181" applyFont="1" applyFill="1" applyBorder="1" applyAlignment="1">
      <alignment vertical="center"/>
    </xf>
    <xf numFmtId="0" fontId="81" fillId="0" borderId="13" xfId="181" applyFont="1" applyFill="1" applyBorder="1" applyAlignment="1">
      <alignment vertical="center" wrapText="1"/>
    </xf>
    <xf numFmtId="0" fontId="81" fillId="0" borderId="15" xfId="140" applyFont="1" applyBorder="1" applyAlignment="1">
      <alignment vertical="center"/>
    </xf>
    <xf numFmtId="0" fontId="81" fillId="0" borderId="0" xfId="140" applyFont="1" applyAlignment="1">
      <alignment vertical="center"/>
    </xf>
    <xf numFmtId="0" fontId="81" fillId="0" borderId="14" xfId="140" applyFont="1" applyBorder="1" applyAlignment="1">
      <alignment vertical="center"/>
    </xf>
    <xf numFmtId="0" fontId="81" fillId="0" borderId="13" xfId="140" applyFont="1" applyBorder="1" applyAlignment="1">
      <alignment vertical="center"/>
    </xf>
    <xf numFmtId="0" fontId="84" fillId="0" borderId="0" xfId="189" applyFont="1" applyFill="1"/>
    <xf numFmtId="0" fontId="4" fillId="0" borderId="14" xfId="189" applyFont="1" applyFill="1" applyBorder="1" applyAlignment="1">
      <alignment horizontal="left" vertical="center" wrapText="1"/>
    </xf>
    <xf numFmtId="0" fontId="4" fillId="0" borderId="35" xfId="189" applyFont="1" applyFill="1" applyBorder="1" applyAlignment="1">
      <alignment horizontal="left" vertical="center" wrapText="1"/>
    </xf>
    <xf numFmtId="0" fontId="4" fillId="0" borderId="15" xfId="189" applyFont="1" applyFill="1" applyBorder="1" applyAlignment="1">
      <alignment vertical="center"/>
    </xf>
    <xf numFmtId="0" fontId="4" fillId="0" borderId="36" xfId="189" applyFont="1" applyFill="1" applyBorder="1" applyAlignment="1">
      <alignment vertical="center" wrapText="1"/>
    </xf>
    <xf numFmtId="0" fontId="4" fillId="0" borderId="13" xfId="189" applyFont="1" applyFill="1" applyBorder="1" applyAlignment="1">
      <alignment vertical="center" wrapText="1"/>
    </xf>
    <xf numFmtId="0" fontId="4" fillId="0" borderId="14" xfId="189" applyFont="1" applyFill="1" applyBorder="1" applyAlignment="1">
      <alignment vertical="center" wrapText="1"/>
    </xf>
    <xf numFmtId="0" fontId="4" fillId="0" borderId="0" xfId="181" applyFont="1" applyFill="1" applyAlignment="1">
      <alignment vertical="center"/>
    </xf>
    <xf numFmtId="0" fontId="4" fillId="0" borderId="35" xfId="140" applyFont="1" applyFill="1" applyBorder="1" applyAlignment="1">
      <alignment vertical="center"/>
    </xf>
    <xf numFmtId="0" fontId="4" fillId="0" borderId="0" xfId="140" applyFont="1" applyFill="1" applyAlignment="1">
      <alignment vertical="center"/>
    </xf>
    <xf numFmtId="0" fontId="4" fillId="0" borderId="37" xfId="140" applyFont="1" applyFill="1" applyBorder="1" applyAlignment="1">
      <alignment vertical="center"/>
    </xf>
    <xf numFmtId="0" fontId="4" fillId="0" borderId="13" xfId="140" applyFont="1" applyFill="1" applyBorder="1" applyAlignment="1">
      <alignment vertical="center"/>
    </xf>
    <xf numFmtId="0" fontId="4" fillId="0" borderId="15" xfId="140" applyFont="1" applyFill="1" applyBorder="1" applyAlignment="1">
      <alignment vertical="center"/>
    </xf>
    <xf numFmtId="0" fontId="4" fillId="0" borderId="0" xfId="140" applyFont="1" applyFill="1" applyBorder="1" applyAlignment="1">
      <alignment vertical="center"/>
    </xf>
    <xf numFmtId="0" fontId="4" fillId="0" borderId="14" xfId="140" applyFont="1" applyFill="1" applyBorder="1" applyAlignment="1">
      <alignment vertical="center"/>
    </xf>
    <xf numFmtId="0" fontId="85" fillId="0" borderId="15" xfId="140" applyFont="1" applyFill="1" applyBorder="1" applyAlignment="1">
      <alignment vertical="center"/>
    </xf>
    <xf numFmtId="0" fontId="4" fillId="0" borderId="39" xfId="140" applyFont="1" applyFill="1" applyBorder="1" applyAlignment="1">
      <alignment vertical="center"/>
    </xf>
    <xf numFmtId="0" fontId="4" fillId="0" borderId="14" xfId="189" applyFont="1" applyFill="1" applyBorder="1" applyAlignment="1">
      <alignment vertical="center"/>
    </xf>
    <xf numFmtId="0" fontId="4" fillId="0" borderId="35" xfId="189" applyFont="1" applyFill="1" applyBorder="1" applyAlignment="1">
      <alignment vertical="center" wrapText="1"/>
    </xf>
    <xf numFmtId="0" fontId="87" fillId="0" borderId="0" xfId="187" applyFont="1" applyFill="1" applyAlignment="1">
      <alignment vertical="center"/>
    </xf>
    <xf numFmtId="0" fontId="88" fillId="0" borderId="0" xfId="187" applyFont="1" applyFill="1"/>
    <xf numFmtId="0" fontId="86" fillId="0" borderId="9" xfId="187" applyFont="1" applyFill="1" applyBorder="1" applyAlignment="1">
      <alignment vertical="center"/>
    </xf>
    <xf numFmtId="0" fontId="87" fillId="0" borderId="18" xfId="187" quotePrefix="1" applyFont="1" applyFill="1" applyBorder="1" applyAlignment="1">
      <alignment vertical="center"/>
    </xf>
    <xf numFmtId="0" fontId="87" fillId="0" borderId="10" xfId="187" applyFont="1" applyFill="1" applyBorder="1" applyAlignment="1">
      <alignment vertical="center"/>
    </xf>
    <xf numFmtId="0" fontId="87" fillId="0" borderId="9" xfId="187" applyFont="1" applyFill="1" applyBorder="1" applyAlignment="1">
      <alignment vertical="center"/>
    </xf>
    <xf numFmtId="0" fontId="89" fillId="0" borderId="0" xfId="187" applyFont="1" applyFill="1" applyAlignment="1">
      <alignment vertical="center"/>
    </xf>
    <xf numFmtId="0" fontId="89" fillId="0" borderId="9" xfId="161" applyFont="1" applyFill="1" applyBorder="1" applyAlignment="1">
      <alignment horizontal="left" vertical="center" wrapText="1"/>
    </xf>
    <xf numFmtId="0" fontId="89" fillId="0" borderId="9" xfId="161" applyFont="1" applyFill="1" applyBorder="1" applyAlignment="1">
      <alignment horizontal="center" vertical="center"/>
    </xf>
    <xf numFmtId="0" fontId="89" fillId="0" borderId="9" xfId="161" applyFont="1" applyFill="1" applyBorder="1" applyAlignment="1">
      <alignment horizontal="left" vertical="center"/>
    </xf>
    <xf numFmtId="0" fontId="89" fillId="0" borderId="9" xfId="161" applyFont="1" applyFill="1" applyBorder="1" applyAlignment="1">
      <alignment vertical="center" wrapText="1"/>
    </xf>
    <xf numFmtId="0" fontId="89" fillId="0" borderId="9" xfId="161" applyFont="1" applyFill="1" applyBorder="1" applyAlignment="1">
      <alignment horizontal="center" vertical="center" wrapText="1"/>
    </xf>
    <xf numFmtId="0" fontId="90" fillId="0" borderId="9" xfId="1" applyFont="1" applyFill="1" applyBorder="1" applyAlignment="1" applyProtection="1">
      <alignment horizontal="center" vertical="center" wrapText="1"/>
      <protection locked="0"/>
    </xf>
    <xf numFmtId="0" fontId="89" fillId="0" borderId="9" xfId="161" quotePrefix="1" applyFont="1" applyFill="1" applyBorder="1" applyAlignment="1">
      <alignment vertical="center" wrapText="1"/>
    </xf>
    <xf numFmtId="0" fontId="89" fillId="0" borderId="9" xfId="161" quotePrefix="1" applyFont="1" applyFill="1" applyBorder="1" applyAlignment="1">
      <alignment horizontal="center" vertical="center" wrapText="1"/>
    </xf>
    <xf numFmtId="0" fontId="91" fillId="0" borderId="0" xfId="1" applyFont="1"/>
    <xf numFmtId="0" fontId="89" fillId="0" borderId="9" xfId="150" applyFont="1" applyFill="1" applyBorder="1" applyAlignment="1">
      <alignment horizontal="left" vertical="center" wrapText="1"/>
    </xf>
    <xf numFmtId="0" fontId="93" fillId="0" borderId="0" xfId="140" applyFont="1" applyFill="1"/>
    <xf numFmtId="0" fontId="93" fillId="0" borderId="0" xfId="140" applyFont="1" applyFill="1" applyAlignment="1" applyProtection="1">
      <alignment wrapText="1"/>
      <protection locked="0"/>
    </xf>
    <xf numFmtId="0" fontId="86" fillId="0" borderId="0" xfId="187" applyFont="1" applyFill="1" applyAlignment="1">
      <alignment vertical="center"/>
    </xf>
    <xf numFmtId="0" fontId="96" fillId="0" borderId="0" xfId="187" applyFont="1" applyFill="1" applyAlignment="1">
      <alignment vertical="center"/>
    </xf>
    <xf numFmtId="0" fontId="96" fillId="0" borderId="0" xfId="187" applyFont="1" applyFill="1"/>
    <xf numFmtId="0" fontId="96" fillId="0" borderId="0" xfId="150" applyFont="1" applyFill="1"/>
    <xf numFmtId="0" fontId="89" fillId="0" borderId="9" xfId="150" applyFont="1" applyFill="1" applyBorder="1" applyAlignment="1">
      <alignment horizontal="center" vertical="center"/>
    </xf>
    <xf numFmtId="0" fontId="89" fillId="0" borderId="9" xfId="150" applyFont="1" applyFill="1" applyBorder="1"/>
    <xf numFmtId="0" fontId="89" fillId="0" borderId="9" xfId="150" applyFont="1" applyFill="1" applyBorder="1" applyAlignment="1">
      <alignment horizontal="center" vertical="center" wrapText="1"/>
    </xf>
    <xf numFmtId="0" fontId="89" fillId="0" borderId="0" xfId="150" applyFont="1" applyFill="1"/>
    <xf numFmtId="0" fontId="88" fillId="0" borderId="0" xfId="187" applyFont="1" applyFill="1" applyAlignment="1">
      <alignment horizontal="center"/>
    </xf>
    <xf numFmtId="0" fontId="99" fillId="0" borderId="0" xfId="140" applyFont="1" applyFill="1" applyBorder="1" applyAlignment="1">
      <alignment vertical="center"/>
    </xf>
    <xf numFmtId="0" fontId="99" fillId="0" borderId="0" xfId="140" applyFont="1" applyFill="1" applyAlignment="1">
      <alignment vertical="center"/>
    </xf>
    <xf numFmtId="0" fontId="98" fillId="29" borderId="11" xfId="150" applyFont="1" applyFill="1" applyBorder="1" applyAlignment="1">
      <alignment vertical="center"/>
    </xf>
    <xf numFmtId="0" fontId="98" fillId="29" borderId="11" xfId="150" quotePrefix="1" applyFont="1" applyFill="1" applyBorder="1" applyAlignment="1">
      <alignment horizontal="left" vertical="center"/>
    </xf>
    <xf numFmtId="0" fontId="100" fillId="29" borderId="11" xfId="150" applyFont="1" applyFill="1" applyBorder="1" applyAlignment="1">
      <alignment horizontal="left" vertical="center"/>
    </xf>
    <xf numFmtId="0" fontId="98" fillId="0" borderId="16" xfId="140" applyFont="1" applyFill="1" applyBorder="1" applyAlignment="1">
      <alignment vertical="center"/>
    </xf>
    <xf numFmtId="0" fontId="101" fillId="0" borderId="0" xfId="140" applyFont="1" applyFill="1" applyBorder="1" applyAlignment="1">
      <alignment vertical="center"/>
    </xf>
    <xf numFmtId="0" fontId="101" fillId="0" borderId="0" xfId="140" applyFont="1" applyFill="1" applyAlignment="1">
      <alignment vertical="center"/>
    </xf>
    <xf numFmtId="0" fontId="98" fillId="0" borderId="16" xfId="140" applyFont="1" applyFill="1" applyBorder="1" applyAlignment="1">
      <alignment horizontal="center" vertical="center"/>
    </xf>
    <xf numFmtId="0" fontId="98" fillId="0" borderId="18" xfId="140" applyFont="1" applyFill="1" applyBorder="1" applyAlignment="1">
      <alignment vertical="center"/>
    </xf>
    <xf numFmtId="0" fontId="98" fillId="0" borderId="0" xfId="140" applyFont="1" applyFill="1" applyBorder="1" applyAlignment="1">
      <alignment horizontal="center" vertical="center"/>
    </xf>
    <xf numFmtId="0" fontId="98" fillId="0" borderId="25" xfId="140" applyFont="1" applyFill="1" applyBorder="1" applyAlignment="1">
      <alignment vertical="center" wrapText="1"/>
    </xf>
    <xf numFmtId="0" fontId="98" fillId="0" borderId="38" xfId="140" applyFont="1" applyFill="1" applyBorder="1" applyAlignment="1">
      <alignment vertical="center"/>
    </xf>
    <xf numFmtId="0" fontId="98" fillId="0" borderId="39" xfId="140" applyFont="1" applyFill="1" applyBorder="1" applyAlignment="1">
      <alignment vertical="center"/>
    </xf>
    <xf numFmtId="0" fontId="89" fillId="0" borderId="0" xfId="140" applyFont="1" applyFill="1" applyBorder="1" applyAlignment="1">
      <alignment vertical="center"/>
    </xf>
    <xf numFmtId="0" fontId="89" fillId="0" borderId="0" xfId="140" applyFont="1" applyFill="1" applyAlignment="1">
      <alignment vertical="center"/>
    </xf>
    <xf numFmtId="0" fontId="98" fillId="0" borderId="36" xfId="140" applyFont="1" applyFill="1" applyBorder="1" applyAlignment="1">
      <alignment horizontal="center" vertical="center" wrapText="1"/>
    </xf>
    <xf numFmtId="0" fontId="98" fillId="0" borderId="36" xfId="140" applyFont="1" applyFill="1" applyBorder="1" applyAlignment="1">
      <alignment horizontal="center" vertical="center"/>
    </xf>
    <xf numFmtId="0" fontId="98" fillId="0" borderId="0" xfId="140" applyFont="1" applyFill="1" applyBorder="1" applyAlignment="1">
      <alignment vertical="center"/>
    </xf>
    <xf numFmtId="0" fontId="98" fillId="0" borderId="0" xfId="140" applyFont="1" applyFill="1" applyAlignment="1">
      <alignment vertical="center"/>
    </xf>
    <xf numFmtId="0" fontId="98" fillId="0" borderId="35" xfId="140" applyFont="1" applyFill="1" applyBorder="1" applyAlignment="1">
      <alignment horizontal="center" vertical="center" wrapText="1"/>
    </xf>
    <xf numFmtId="0" fontId="98" fillId="0" borderId="35" xfId="140" applyFont="1" applyFill="1" applyBorder="1" applyAlignment="1">
      <alignment horizontal="center" vertical="center"/>
    </xf>
    <xf numFmtId="0" fontId="98" fillId="0" borderId="15" xfId="140" quotePrefix="1" applyFont="1" applyFill="1" applyBorder="1" applyAlignment="1">
      <alignment horizontal="center" vertical="center"/>
    </xf>
    <xf numFmtId="0" fontId="98" fillId="0" borderId="9" xfId="140" applyFont="1" applyFill="1" applyBorder="1" applyAlignment="1">
      <alignment horizontal="centerContinuous" vertical="center"/>
    </xf>
    <xf numFmtId="0" fontId="98" fillId="0" borderId="12" xfId="140" applyFont="1" applyFill="1" applyBorder="1" applyAlignment="1">
      <alignment horizontal="centerContinuous" vertical="center"/>
    </xf>
    <xf numFmtId="0" fontId="98" fillId="0" borderId="37" xfId="140" applyFont="1" applyFill="1" applyBorder="1" applyAlignment="1">
      <alignment horizontal="center" vertical="center" wrapText="1"/>
    </xf>
    <xf numFmtId="0" fontId="98" fillId="0" borderId="37" xfId="140" applyFont="1" applyFill="1" applyBorder="1" applyAlignment="1">
      <alignment horizontal="center" vertical="center"/>
    </xf>
    <xf numFmtId="0" fontId="98" fillId="0" borderId="13" xfId="140" quotePrefix="1" applyFont="1" applyFill="1" applyBorder="1" applyAlignment="1">
      <alignment horizontal="center" vertical="center" wrapText="1"/>
    </xf>
    <xf numFmtId="0" fontId="102" fillId="0" borderId="15" xfId="140" quotePrefix="1" applyFont="1" applyFill="1" applyBorder="1" applyAlignment="1">
      <alignment horizontal="center" vertical="center"/>
    </xf>
    <xf numFmtId="0" fontId="102" fillId="0" borderId="15" xfId="140" quotePrefix="1" applyFont="1" applyFill="1" applyBorder="1" applyAlignment="1">
      <alignment horizontal="left" vertical="center" wrapText="1"/>
    </xf>
    <xf numFmtId="0" fontId="103" fillId="0" borderId="0" xfId="140" applyFont="1" applyFill="1" applyAlignment="1">
      <alignment vertical="center"/>
    </xf>
    <xf numFmtId="0" fontId="102" fillId="0" borderId="15" xfId="151" applyFont="1" applyFill="1" applyBorder="1" applyAlignment="1">
      <alignment horizontal="center" vertical="center"/>
    </xf>
    <xf numFmtId="0" fontId="102" fillId="0" borderId="0" xfId="140" applyFont="1" applyFill="1" applyAlignment="1">
      <alignment vertical="center"/>
    </xf>
    <xf numFmtId="0" fontId="102" fillId="0" borderId="0" xfId="151" applyFont="1" applyFill="1" applyBorder="1" applyAlignment="1">
      <alignment vertical="center"/>
    </xf>
    <xf numFmtId="0" fontId="102" fillId="0" borderId="9" xfId="193" applyFont="1" applyFill="1" applyBorder="1" applyAlignment="1">
      <alignment horizontal="center" vertical="center" wrapText="1"/>
    </xf>
    <xf numFmtId="0" fontId="102" fillId="0" borderId="9" xfId="193" applyFont="1" applyFill="1" applyBorder="1" applyAlignment="1">
      <alignment horizontal="center" vertical="center"/>
    </xf>
    <xf numFmtId="9" fontId="102" fillId="0" borderId="9" xfId="193" applyNumberFormat="1" applyFont="1" applyFill="1" applyBorder="1" applyAlignment="1">
      <alignment horizontal="center" vertical="center"/>
    </xf>
    <xf numFmtId="0" fontId="102" fillId="0" borderId="0" xfId="193" applyFont="1" applyFill="1" applyBorder="1" applyAlignment="1">
      <alignment vertical="center"/>
    </xf>
    <xf numFmtId="0" fontId="102" fillId="0" borderId="0" xfId="193" applyFont="1" applyFill="1" applyAlignment="1">
      <alignment vertical="center"/>
    </xf>
    <xf numFmtId="9" fontId="102" fillId="0" borderId="9" xfId="150" applyNumberFormat="1" applyFont="1" applyFill="1" applyBorder="1" applyAlignment="1">
      <alignment horizontal="center" vertical="center"/>
    </xf>
    <xf numFmtId="1" fontId="102" fillId="0" borderId="15" xfId="140" applyNumberFormat="1" applyFont="1" applyFill="1" applyBorder="1" applyAlignment="1">
      <alignment horizontal="center" vertical="center"/>
    </xf>
    <xf numFmtId="0" fontId="103" fillId="0" borderId="0" xfId="140" applyFont="1" applyFill="1" applyBorder="1" applyAlignment="1">
      <alignment vertical="center"/>
    </xf>
    <xf numFmtId="0" fontId="102" fillId="0" borderId="14" xfId="140" applyFont="1" applyFill="1" applyBorder="1" applyAlignment="1">
      <alignment horizontal="left" vertical="center"/>
    </xf>
    <xf numFmtId="0" fontId="102" fillId="0" borderId="14" xfId="140" quotePrefix="1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vertical="center"/>
    </xf>
    <xf numFmtId="0" fontId="102" fillId="0" borderId="15" xfId="140" applyFont="1" applyFill="1" applyBorder="1" applyAlignment="1">
      <alignment horizontal="left" vertical="center"/>
    </xf>
    <xf numFmtId="0" fontId="102" fillId="0" borderId="15" xfId="140" applyFont="1" applyFill="1" applyBorder="1" applyAlignment="1">
      <alignment vertical="center"/>
    </xf>
    <xf numFmtId="0" fontId="102" fillId="0" borderId="38" xfId="140" applyFont="1" applyFill="1" applyBorder="1" applyAlignment="1">
      <alignment horizontal="left" vertical="center" wrapText="1"/>
    </xf>
    <xf numFmtId="0" fontId="102" fillId="0" borderId="36" xfId="140" applyFont="1" applyFill="1" applyBorder="1" applyAlignment="1">
      <alignment horizontal="center" vertical="center"/>
    </xf>
    <xf numFmtId="0" fontId="102" fillId="0" borderId="0" xfId="140" applyFont="1" applyFill="1" applyBorder="1" applyAlignment="1">
      <alignment vertical="center"/>
    </xf>
    <xf numFmtId="0" fontId="102" fillId="0" borderId="14" xfId="140" applyFont="1" applyFill="1" applyBorder="1" applyAlignment="1">
      <alignment vertical="center"/>
    </xf>
    <xf numFmtId="0" fontId="102" fillId="0" borderId="35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left" vertical="center"/>
    </xf>
    <xf numFmtId="0" fontId="102" fillId="0" borderId="37" xfId="140" applyFont="1" applyFill="1" applyBorder="1" applyAlignment="1">
      <alignment horizontal="center" vertical="center"/>
    </xf>
    <xf numFmtId="0" fontId="11" fillId="0" borderId="0" xfId="140" applyFont="1" applyFill="1" applyAlignment="1">
      <alignment vertical="center"/>
    </xf>
    <xf numFmtId="0" fontId="4" fillId="0" borderId="0" xfId="140" applyFont="1" applyFill="1" applyAlignment="1">
      <alignment horizontal="left" vertical="center"/>
    </xf>
    <xf numFmtId="0" fontId="4" fillId="0" borderId="0" xfId="140" applyFont="1" applyFill="1" applyAlignment="1">
      <alignment horizontal="center" vertical="center"/>
    </xf>
    <xf numFmtId="0" fontId="15" fillId="0" borderId="0" xfId="140" applyFont="1" applyFill="1"/>
    <xf numFmtId="0" fontId="4" fillId="0" borderId="0" xfId="140" applyFont="1"/>
    <xf numFmtId="0" fontId="11" fillId="0" borderId="49" xfId="140" applyFont="1" applyBorder="1" applyAlignment="1">
      <alignment horizontal="center" vertical="center"/>
    </xf>
    <xf numFmtId="0" fontId="11" fillId="0" borderId="50" xfId="140" applyFont="1" applyBorder="1" applyAlignment="1">
      <alignment horizontal="center" vertical="center" wrapText="1"/>
    </xf>
    <xf numFmtId="0" fontId="11" fillId="0" borderId="51" xfId="140" applyFont="1" applyBorder="1" applyAlignment="1">
      <alignment horizontal="center" vertical="center"/>
    </xf>
    <xf numFmtId="0" fontId="4" fillId="0" borderId="54" xfId="140" applyFont="1" applyBorder="1" applyAlignment="1">
      <alignment horizontal="center" vertical="center"/>
    </xf>
    <xf numFmtId="0" fontId="4" fillId="0" borderId="35" xfId="140" applyFont="1" applyBorder="1" applyAlignment="1">
      <alignment horizontal="center" vertical="center" wrapText="1"/>
    </xf>
    <xf numFmtId="0" fontId="4" fillId="0" borderId="56" xfId="140" applyFont="1" applyBorder="1" applyAlignment="1">
      <alignment vertical="center"/>
    </xf>
    <xf numFmtId="0" fontId="4" fillId="0" borderId="57" xfId="140" applyFont="1" applyBorder="1" applyAlignment="1">
      <alignment horizontal="center" vertical="center"/>
    </xf>
    <xf numFmtId="0" fontId="4" fillId="0" borderId="12" xfId="140" applyFont="1" applyBorder="1" applyAlignment="1">
      <alignment horizontal="center" vertical="center" wrapText="1"/>
    </xf>
    <xf numFmtId="0" fontId="4" fillId="0" borderId="40" xfId="140" applyFont="1" applyBorder="1" applyAlignment="1">
      <alignment vertical="center"/>
    </xf>
    <xf numFmtId="0" fontId="4" fillId="0" borderId="9" xfId="140" applyFont="1" applyBorder="1" applyAlignment="1">
      <alignment horizontal="center" vertical="center" wrapText="1"/>
    </xf>
    <xf numFmtId="0" fontId="4" fillId="0" borderId="58" xfId="140" applyFont="1" applyBorder="1" applyAlignment="1">
      <alignment horizontal="center" vertical="center"/>
    </xf>
    <xf numFmtId="0" fontId="4" fillId="0" borderId="61" xfId="140" applyFont="1" applyBorder="1" applyAlignment="1">
      <alignment vertical="center"/>
    </xf>
    <xf numFmtId="0" fontId="4" fillId="0" borderId="62" xfId="140" applyFont="1" applyBorder="1" applyAlignment="1">
      <alignment horizontal="center" vertical="center"/>
    </xf>
    <xf numFmtId="9" fontId="4" fillId="0" borderId="65" xfId="140" applyNumberFormat="1" applyFont="1" applyBorder="1" applyAlignment="1">
      <alignment horizontal="center" vertical="center" wrapText="1"/>
    </xf>
    <xf numFmtId="0" fontId="4" fillId="0" borderId="66" xfId="140" applyFont="1" applyBorder="1" applyAlignment="1">
      <alignment horizontal="left" vertical="center"/>
    </xf>
    <xf numFmtId="0" fontId="4" fillId="0" borderId="67" xfId="140" applyFont="1" applyBorder="1" applyAlignment="1">
      <alignment horizontal="center" vertical="center"/>
    </xf>
    <xf numFmtId="9" fontId="4" fillId="0" borderId="9" xfId="140" applyNumberFormat="1" applyFont="1" applyBorder="1" applyAlignment="1">
      <alignment horizontal="center" vertical="center" wrapText="1"/>
    </xf>
    <xf numFmtId="0" fontId="4" fillId="0" borderId="56" xfId="140" applyFont="1" applyBorder="1" applyAlignment="1">
      <alignment horizontal="left" vertical="center"/>
    </xf>
    <xf numFmtId="0" fontId="4" fillId="0" borderId="1" xfId="140" applyFont="1" applyBorder="1" applyAlignment="1">
      <alignment horizontal="center" vertical="center"/>
    </xf>
    <xf numFmtId="0" fontId="4" fillId="0" borderId="2" xfId="140" applyFont="1" applyBorder="1" applyAlignment="1">
      <alignment horizontal="left" vertical="center"/>
    </xf>
    <xf numFmtId="0" fontId="4" fillId="18" borderId="0" xfId="140" applyFont="1" applyFill="1" applyBorder="1" applyAlignment="1">
      <alignment vertical="center"/>
    </xf>
    <xf numFmtId="0" fontId="9" fillId="0" borderId="67" xfId="202" applyFont="1" applyFill="1" applyBorder="1" applyAlignment="1">
      <alignment horizontal="center" vertical="center"/>
    </xf>
    <xf numFmtId="0" fontId="9" fillId="0" borderId="13" xfId="140" applyFont="1" applyBorder="1" applyAlignment="1">
      <alignment horizontal="center" vertical="center" wrapText="1"/>
    </xf>
    <xf numFmtId="0" fontId="4" fillId="0" borderId="56" xfId="140" applyFont="1" applyBorder="1" applyAlignment="1">
      <alignment horizontal="center" vertical="center"/>
    </xf>
    <xf numFmtId="0" fontId="105" fillId="0" borderId="0" xfId="150" applyFont="1" applyAlignment="1">
      <alignment vertical="center"/>
    </xf>
    <xf numFmtId="0" fontId="87" fillId="0" borderId="9" xfId="187" applyFont="1" applyFill="1" applyBorder="1" applyAlignment="1">
      <alignment horizontal="center" vertical="center" wrapText="1"/>
    </xf>
    <xf numFmtId="0" fontId="89" fillId="0" borderId="9" xfId="187" applyFont="1" applyFill="1" applyBorder="1" applyAlignment="1">
      <alignment horizontal="center" vertical="center" wrapText="1"/>
    </xf>
    <xf numFmtId="0" fontId="89" fillId="0" borderId="9" xfId="187" applyFont="1" applyFill="1" applyBorder="1" applyAlignment="1">
      <alignment vertical="center" wrapText="1"/>
    </xf>
    <xf numFmtId="0" fontId="89" fillId="0" borderId="9" xfId="187" applyFont="1" applyFill="1" applyBorder="1" applyAlignment="1">
      <alignment horizontal="left" vertical="center" wrapText="1"/>
    </xf>
    <xf numFmtId="0" fontId="89" fillId="0" borderId="9" xfId="187" applyFont="1" applyFill="1" applyBorder="1" applyAlignment="1">
      <alignment horizontal="centerContinuous" vertical="center"/>
    </xf>
    <xf numFmtId="0" fontId="89" fillId="0" borderId="9" xfId="187" applyFont="1" applyFill="1" applyBorder="1" applyAlignment="1">
      <alignment horizontal="center" vertical="center"/>
    </xf>
    <xf numFmtId="0" fontId="89" fillId="0" borderId="12" xfId="187" applyFont="1" applyFill="1" applyBorder="1" applyAlignment="1">
      <alignment horizontal="center" vertical="center"/>
    </xf>
    <xf numFmtId="0" fontId="89" fillId="0" borderId="0" xfId="187" applyFont="1" applyFill="1"/>
    <xf numFmtId="0" fontId="11" fillId="0" borderId="14" xfId="181" applyFont="1" applyFill="1" applyBorder="1" applyAlignment="1">
      <alignment vertical="center" wrapText="1"/>
    </xf>
    <xf numFmtId="0" fontId="11" fillId="0" borderId="13" xfId="299" applyFont="1" applyFill="1" applyBorder="1" applyAlignment="1">
      <alignment vertical="center" wrapText="1"/>
    </xf>
    <xf numFmtId="0" fontId="93" fillId="0" borderId="9" xfId="140" applyFont="1" applyFill="1" applyBorder="1" applyAlignment="1">
      <alignment horizontal="center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93" fillId="0" borderId="9" xfId="140" applyFont="1" applyFill="1" applyBorder="1" applyAlignment="1">
      <alignment horizontal="center" vertical="center"/>
    </xf>
    <xf numFmtId="0" fontId="93" fillId="0" borderId="9" xfId="140" applyFont="1" applyFill="1" applyBorder="1" applyAlignment="1" applyProtection="1">
      <alignment horizontal="center" vertical="center" wrapText="1"/>
      <protection locked="0"/>
    </xf>
    <xf numFmtId="0" fontId="94" fillId="0" borderId="9" xfId="140" applyFont="1" applyFill="1" applyBorder="1" applyAlignment="1">
      <alignment vertical="center" wrapText="1"/>
    </xf>
    <xf numFmtId="0" fontId="94" fillId="0" borderId="9" xfId="140" applyFont="1" applyFill="1" applyBorder="1" applyAlignment="1">
      <alignment horizontal="center" vertical="center" wrapText="1"/>
    </xf>
    <xf numFmtId="0" fontId="94" fillId="0" borderId="9" xfId="140" applyFont="1" applyFill="1" applyBorder="1" applyAlignment="1">
      <alignment horizontal="left" vertical="center" wrapText="1"/>
    </xf>
    <xf numFmtId="0" fontId="94" fillId="0" borderId="9" xfId="140" applyFont="1" applyFill="1" applyBorder="1" applyAlignment="1">
      <alignment horizontal="centerContinuous" vertical="center"/>
    </xf>
    <xf numFmtId="0" fontId="93" fillId="0" borderId="0" xfId="140" applyFont="1" applyFill="1" applyAlignment="1" applyProtection="1">
      <alignment horizontal="center" vertical="center" wrapText="1"/>
      <protection locked="0"/>
    </xf>
    <xf numFmtId="0" fontId="106" fillId="0" borderId="14" xfId="140" applyFont="1" applyFill="1" applyBorder="1" applyAlignment="1">
      <alignment horizontal="left" vertical="center"/>
    </xf>
    <xf numFmtId="0" fontId="106" fillId="0" borderId="14" xfId="140" applyFont="1" applyFill="1" applyBorder="1" applyAlignment="1">
      <alignment vertical="center"/>
    </xf>
    <xf numFmtId="0" fontId="106" fillId="0" borderId="14" xfId="140" applyFont="1" applyFill="1" applyBorder="1" applyAlignment="1">
      <alignment horizontal="center" vertical="center"/>
    </xf>
    <xf numFmtId="9" fontId="106" fillId="0" borderId="0" xfId="140" applyNumberFormat="1" applyFont="1" applyBorder="1" applyAlignment="1">
      <alignment horizontal="center" vertical="center"/>
    </xf>
    <xf numFmtId="0" fontId="106" fillId="0" borderId="13" xfId="140" applyFont="1" applyFill="1" applyBorder="1" applyAlignment="1">
      <alignment horizontal="center" vertical="center"/>
    </xf>
    <xf numFmtId="0" fontId="90" fillId="0" borderId="0" xfId="150" applyFont="1" applyFill="1" applyAlignment="1">
      <alignment vertical="center"/>
    </xf>
    <xf numFmtId="0" fontId="102" fillId="0" borderId="13" xfId="193" applyFont="1" applyFill="1" applyBorder="1" applyAlignment="1">
      <alignment horizontal="center" vertical="center" wrapText="1"/>
    </xf>
    <xf numFmtId="0" fontId="102" fillId="0" borderId="13" xfId="193" applyFont="1" applyFill="1" applyBorder="1" applyAlignment="1">
      <alignment horizontal="center" vertical="center"/>
    </xf>
    <xf numFmtId="9" fontId="102" fillId="0" borderId="13" xfId="193" applyNumberFormat="1" applyFont="1" applyFill="1" applyBorder="1" applyAlignment="1">
      <alignment horizontal="center" vertical="center"/>
    </xf>
    <xf numFmtId="0" fontId="102" fillId="0" borderId="13" xfId="193" quotePrefix="1" applyFont="1" applyFill="1" applyBorder="1" applyAlignment="1">
      <alignment horizontal="center" vertical="center" wrapText="1"/>
    </xf>
    <xf numFmtId="0" fontId="102" fillId="0" borderId="9" xfId="193" quotePrefix="1" applyFont="1" applyFill="1" applyBorder="1" applyAlignment="1">
      <alignment horizontal="center" vertical="center" wrapText="1"/>
    </xf>
    <xf numFmtId="0" fontId="102" fillId="0" borderId="13" xfId="140" quotePrefix="1" applyFont="1" applyFill="1" applyBorder="1" applyAlignment="1">
      <alignment horizontal="center" vertical="center"/>
    </xf>
    <xf numFmtId="0" fontId="100" fillId="29" borderId="44" xfId="150" applyFont="1" applyFill="1" applyBorder="1" applyAlignment="1">
      <alignment vertical="center"/>
    </xf>
    <xf numFmtId="0" fontId="98" fillId="0" borderId="73" xfId="140" applyFont="1" applyFill="1" applyBorder="1" applyAlignment="1">
      <alignment vertical="center" wrapText="1"/>
    </xf>
    <xf numFmtId="0" fontId="98" fillId="0" borderId="67" xfId="193" applyFont="1" applyFill="1" applyBorder="1" applyAlignment="1">
      <alignment horizontal="center" vertical="center"/>
    </xf>
    <xf numFmtId="0" fontId="102" fillId="0" borderId="56" xfId="193" applyFont="1" applyFill="1" applyBorder="1" applyAlignment="1">
      <alignment vertical="center" wrapText="1"/>
    </xf>
    <xf numFmtId="0" fontId="98" fillId="0" borderId="57" xfId="193" applyFont="1" applyFill="1" applyBorder="1" applyAlignment="1">
      <alignment horizontal="center" vertical="center"/>
    </xf>
    <xf numFmtId="0" fontId="102" fillId="0" borderId="40" xfId="193" applyFont="1" applyFill="1" applyBorder="1" applyAlignment="1">
      <alignment vertical="center" wrapText="1"/>
    </xf>
    <xf numFmtId="0" fontId="98" fillId="0" borderId="70" xfId="193" applyFont="1" applyFill="1" applyBorder="1" applyAlignment="1">
      <alignment horizontal="center" vertical="center"/>
    </xf>
    <xf numFmtId="0" fontId="102" fillId="0" borderId="17" xfId="193" applyFont="1" applyFill="1" applyBorder="1" applyAlignment="1">
      <alignment horizontal="center" vertical="center" wrapText="1"/>
    </xf>
    <xf numFmtId="0" fontId="102" fillId="0" borderId="17" xfId="151" applyFont="1" applyFill="1" applyBorder="1" applyAlignment="1">
      <alignment horizontal="center" vertical="center"/>
    </xf>
    <xf numFmtId="0" fontId="102" fillId="0" borderId="17" xfId="151" applyFont="1" applyFill="1" applyBorder="1" applyAlignment="1">
      <alignment horizontal="center" vertical="center" wrapText="1"/>
    </xf>
    <xf numFmtId="9" fontId="102" fillId="0" borderId="17" xfId="151" applyNumberFormat="1" applyFont="1" applyFill="1" applyBorder="1" applyAlignment="1">
      <alignment horizontal="center" vertical="center"/>
    </xf>
    <xf numFmtId="0" fontId="102" fillId="0" borderId="17" xfId="193" quotePrefix="1" applyFont="1" applyFill="1" applyBorder="1" applyAlignment="1">
      <alignment horizontal="center" vertical="center" wrapText="1"/>
    </xf>
    <xf numFmtId="0" fontId="102" fillId="0" borderId="71" xfId="193" applyFont="1" applyFill="1" applyBorder="1" applyAlignment="1">
      <alignment vertical="center" wrapText="1"/>
    </xf>
    <xf numFmtId="0" fontId="87" fillId="0" borderId="10" xfId="187" applyFont="1" applyFill="1" applyBorder="1" applyAlignment="1">
      <alignment horizontal="left" vertical="center"/>
    </xf>
    <xf numFmtId="0" fontId="102" fillId="0" borderId="15" xfId="140" applyFont="1" applyFill="1" applyBorder="1" applyAlignment="1">
      <alignment horizontal="left" vertical="center" wrapText="1"/>
    </xf>
    <xf numFmtId="0" fontId="11" fillId="0" borderId="0" xfId="300" applyFont="1" applyFill="1" applyAlignment="1">
      <alignment vertical="center"/>
    </xf>
    <xf numFmtId="0" fontId="11" fillId="0" borderId="15" xfId="300" applyFont="1" applyFill="1" applyBorder="1" applyAlignment="1">
      <alignment vertical="center" wrapText="1"/>
    </xf>
    <xf numFmtId="0" fontId="4" fillId="0" borderId="0" xfId="300" applyFont="1" applyFill="1" applyAlignment="1">
      <alignment vertical="center"/>
    </xf>
    <xf numFmtId="14" fontId="11" fillId="0" borderId="14" xfId="300" applyNumberFormat="1" applyFont="1" applyFill="1" applyBorder="1" applyAlignment="1">
      <alignment horizontal="left" vertical="center"/>
    </xf>
    <xf numFmtId="0" fontId="11" fillId="0" borderId="14" xfId="300" applyFont="1" applyFill="1" applyBorder="1" applyAlignment="1">
      <alignment vertical="center" wrapText="1"/>
    </xf>
    <xf numFmtId="0" fontId="11" fillId="0" borderId="13" xfId="300" applyFont="1" applyFill="1" applyBorder="1" applyAlignment="1">
      <alignment vertical="center" wrapText="1"/>
    </xf>
    <xf numFmtId="0" fontId="11" fillId="0" borderId="0" xfId="300" applyFont="1" applyFill="1" applyBorder="1" applyAlignment="1">
      <alignment vertical="center"/>
    </xf>
    <xf numFmtId="0" fontId="11" fillId="0" borderId="15" xfId="181" applyFont="1" applyFill="1" applyBorder="1" applyAlignment="1">
      <alignment vertical="center" wrapText="1"/>
    </xf>
    <xf numFmtId="0" fontId="11" fillId="0" borderId="13" xfId="181" applyFont="1" applyFill="1" applyBorder="1" applyAlignment="1">
      <alignment vertical="center" wrapText="1"/>
    </xf>
    <xf numFmtId="0" fontId="106" fillId="0" borderId="15" xfId="140" applyFont="1" applyFill="1" applyBorder="1" applyAlignment="1">
      <alignment vertical="center"/>
    </xf>
    <xf numFmtId="0" fontId="106" fillId="0" borderId="38" xfId="140" applyFont="1" applyFill="1" applyBorder="1" applyAlignment="1">
      <alignment horizontal="center" vertical="center"/>
    </xf>
    <xf numFmtId="0" fontId="102" fillId="0" borderId="15" xfId="151" applyFont="1" applyFill="1" applyBorder="1" applyAlignment="1">
      <alignment horizontal="center" vertical="center" wrapText="1"/>
    </xf>
    <xf numFmtId="0" fontId="13" fillId="0" borderId="10" xfId="182" applyFont="1" applyFill="1" applyBorder="1" applyAlignment="1">
      <alignment vertical="center"/>
    </xf>
    <xf numFmtId="0" fontId="104" fillId="0" borderId="11" xfId="196" applyFont="1" applyFill="1" applyBorder="1" applyAlignment="1">
      <alignment vertical="center"/>
    </xf>
    <xf numFmtId="0" fontId="13" fillId="0" borderId="12" xfId="182" applyFont="1" applyFill="1" applyBorder="1" applyAlignment="1">
      <alignment vertical="center"/>
    </xf>
    <xf numFmtId="0" fontId="104" fillId="0" borderId="0" xfId="196" applyFont="1" applyFill="1" applyBorder="1" applyAlignment="1">
      <alignment vertical="center"/>
    </xf>
    <xf numFmtId="0" fontId="104" fillId="0" borderId="38" xfId="183" applyFont="1" applyBorder="1" applyAlignment="1">
      <alignment horizontal="center" vertical="center"/>
    </xf>
    <xf numFmtId="0" fontId="104" fillId="0" borderId="16" xfId="183" applyFont="1" applyBorder="1" applyAlignment="1">
      <alignment vertical="top" wrapText="1"/>
    </xf>
    <xf numFmtId="0" fontId="104" fillId="0" borderId="0" xfId="183" applyFont="1" applyBorder="1" applyAlignment="1">
      <alignment vertical="center"/>
    </xf>
    <xf numFmtId="0" fontId="104" fillId="0" borderId="18" xfId="183" applyFont="1" applyBorder="1" applyAlignment="1">
      <alignment vertical="center"/>
    </xf>
    <xf numFmtId="0" fontId="104" fillId="0" borderId="25" xfId="183" applyFont="1" applyBorder="1" applyAlignment="1">
      <alignment horizontal="center" vertical="center"/>
    </xf>
    <xf numFmtId="0" fontId="104" fillId="0" borderId="35" xfId="183" applyFont="1" applyBorder="1" applyAlignment="1">
      <alignment vertical="center"/>
    </xf>
    <xf numFmtId="0" fontId="104" fillId="0" borderId="0" xfId="183" applyFont="1" applyBorder="1" applyAlignment="1">
      <alignment horizontal="center" vertical="center"/>
    </xf>
    <xf numFmtId="0" fontId="104" fillId="0" borderId="0" xfId="183" applyFont="1" applyFill="1" applyBorder="1" applyAlignment="1">
      <alignment vertical="center"/>
    </xf>
    <xf numFmtId="14" fontId="104" fillId="0" borderId="0" xfId="183" applyNumberFormat="1" applyFont="1" applyBorder="1" applyAlignment="1">
      <alignment vertical="center"/>
    </xf>
    <xf numFmtId="0" fontId="104" fillId="0" borderId="77" xfId="183" applyFont="1" applyBorder="1" applyAlignment="1">
      <alignment vertical="center"/>
    </xf>
    <xf numFmtId="0" fontId="104" fillId="0" borderId="78" xfId="183" applyFont="1" applyBorder="1" applyAlignment="1">
      <alignment vertical="center"/>
    </xf>
    <xf numFmtId="0" fontId="104" fillId="0" borderId="79" xfId="183" applyFont="1" applyBorder="1" applyAlignment="1">
      <alignment vertical="center"/>
    </xf>
    <xf numFmtId="0" fontId="13" fillId="0" borderId="0" xfId="183" applyFont="1" applyBorder="1" applyAlignment="1">
      <alignment vertical="center"/>
    </xf>
    <xf numFmtId="0" fontId="104" fillId="0" borderId="0" xfId="183" applyFont="1" applyBorder="1" applyAlignment="1">
      <alignment horizontal="left" vertical="center"/>
    </xf>
    <xf numFmtId="0" fontId="13" fillId="0" borderId="18" xfId="183" applyFont="1" applyBorder="1" applyAlignment="1">
      <alignment vertical="center"/>
    </xf>
    <xf numFmtId="0" fontId="104" fillId="0" borderId="14" xfId="183" applyFont="1" applyBorder="1" applyAlignment="1">
      <alignment vertical="center"/>
    </xf>
    <xf numFmtId="0" fontId="104" fillId="0" borderId="37" xfId="183" applyFont="1" applyBorder="1" applyAlignment="1">
      <alignment vertical="center"/>
    </xf>
    <xf numFmtId="0" fontId="104" fillId="0" borderId="25" xfId="183" applyFont="1" applyBorder="1" applyAlignment="1">
      <alignment vertical="center"/>
    </xf>
    <xf numFmtId="0" fontId="104" fillId="0" borderId="11" xfId="183" applyFont="1" applyBorder="1" applyAlignment="1">
      <alignment vertical="center"/>
    </xf>
    <xf numFmtId="14" fontId="104" fillId="0" borderId="78" xfId="183" quotePrefix="1" applyNumberFormat="1" applyFont="1" applyBorder="1" applyAlignment="1">
      <alignment vertical="center"/>
    </xf>
    <xf numFmtId="0" fontId="13" fillId="0" borderId="18" xfId="183" applyFont="1" applyBorder="1" applyAlignment="1">
      <alignment horizontal="left" vertical="center"/>
    </xf>
    <xf numFmtId="0" fontId="104" fillId="0" borderId="35" xfId="183" applyFont="1" applyBorder="1" applyAlignment="1">
      <alignment horizontal="center" vertical="center"/>
    </xf>
    <xf numFmtId="0" fontId="104" fillId="0" borderId="0" xfId="183" applyFont="1" applyBorder="1" applyAlignment="1">
      <alignment horizontal="right" vertical="center"/>
    </xf>
    <xf numFmtId="0" fontId="104" fillId="0" borderId="39" xfId="183" applyFont="1" applyBorder="1" applyAlignment="1">
      <alignment horizontal="right" vertical="center"/>
    </xf>
    <xf numFmtId="0" fontId="13" fillId="0" borderId="25" xfId="183" applyFont="1" applyBorder="1" applyAlignment="1">
      <alignment vertical="center"/>
    </xf>
    <xf numFmtId="0" fontId="111" fillId="0" borderId="0" xfId="196" applyFont="1" applyFill="1"/>
    <xf numFmtId="0" fontId="11" fillId="0" borderId="75" xfId="140" applyFont="1" applyFill="1" applyBorder="1" applyAlignment="1">
      <alignment vertical="center"/>
    </xf>
    <xf numFmtId="0" fontId="4" fillId="0" borderId="61" xfId="140" applyFont="1" applyFill="1" applyBorder="1" applyAlignment="1">
      <alignment vertical="center"/>
    </xf>
    <xf numFmtId="0" fontId="4" fillId="0" borderId="76" xfId="140" applyFont="1" applyFill="1" applyBorder="1" applyAlignment="1">
      <alignment vertical="center"/>
    </xf>
    <xf numFmtId="0" fontId="4" fillId="0" borderId="14" xfId="140" applyFont="1" applyFill="1" applyBorder="1" applyAlignment="1">
      <alignment horizontal="left" vertical="center"/>
    </xf>
    <xf numFmtId="0" fontId="9" fillId="0" borderId="54" xfId="140" applyFont="1" applyFill="1" applyBorder="1" applyAlignment="1">
      <alignment vertical="center" wrapText="1"/>
    </xf>
    <xf numFmtId="0" fontId="4" fillId="0" borderId="13" xfId="140" applyFont="1" applyFill="1" applyBorder="1" applyAlignment="1">
      <alignment horizontal="left" vertical="center"/>
    </xf>
    <xf numFmtId="0" fontId="4" fillId="0" borderId="56" xfId="140" applyFont="1" applyFill="1" applyBorder="1" applyAlignment="1">
      <alignment vertical="center"/>
    </xf>
    <xf numFmtId="0" fontId="11" fillId="0" borderId="66" xfId="300" applyFont="1" applyFill="1" applyBorder="1" applyAlignment="1">
      <alignment vertical="center"/>
    </xf>
    <xf numFmtId="0" fontId="11" fillId="0" borderId="40" xfId="300" applyFont="1" applyFill="1" applyBorder="1" applyAlignment="1">
      <alignment vertical="center"/>
    </xf>
    <xf numFmtId="0" fontId="11" fillId="0" borderId="75" xfId="299" applyFont="1" applyFill="1" applyBorder="1" applyAlignment="1">
      <alignment horizontal="left" vertical="center"/>
    </xf>
    <xf numFmtId="0" fontId="11" fillId="0" borderId="54" xfId="299" applyFont="1" applyFill="1" applyBorder="1" applyAlignment="1">
      <alignment horizontal="left" vertical="center"/>
    </xf>
    <xf numFmtId="0" fontId="11" fillId="0" borderId="67" xfId="299" applyFont="1" applyFill="1" applyBorder="1" applyAlignment="1">
      <alignment vertical="center"/>
    </xf>
    <xf numFmtId="0" fontId="11" fillId="0" borderId="57" xfId="181" applyFont="1" applyFill="1" applyBorder="1" applyAlignment="1">
      <alignment horizontal="center" vertical="center" wrapText="1"/>
    </xf>
    <xf numFmtId="0" fontId="11" fillId="0" borderId="40" xfId="181" applyFont="1" applyFill="1" applyBorder="1" applyAlignment="1">
      <alignment horizontal="center" vertical="center" wrapText="1"/>
    </xf>
    <xf numFmtId="0" fontId="80" fillId="0" borderId="75" xfId="181" applyFont="1" applyFill="1" applyBorder="1" applyAlignment="1">
      <alignment vertical="center" wrapText="1"/>
    </xf>
    <xf numFmtId="0" fontId="81" fillId="0" borderId="61" xfId="148" applyFont="1" applyBorder="1" applyAlignment="1">
      <alignment vertical="center"/>
    </xf>
    <xf numFmtId="0" fontId="81" fillId="0" borderId="54" xfId="181" applyFont="1" applyFill="1" applyBorder="1" applyAlignment="1">
      <alignment vertical="center" wrapText="1"/>
    </xf>
    <xf numFmtId="0" fontId="81" fillId="0" borderId="76" xfId="181" applyFont="1" applyFill="1" applyBorder="1" applyAlignment="1">
      <alignment vertical="center"/>
    </xf>
    <xf numFmtId="0" fontId="81" fillId="0" borderId="67" xfId="181" applyFont="1" applyFill="1" applyBorder="1" applyAlignment="1">
      <alignment horizontal="left" vertical="center" wrapText="1"/>
    </xf>
    <xf numFmtId="0" fontId="81" fillId="0" borderId="56" xfId="181" applyFont="1" applyFill="1" applyBorder="1" applyAlignment="1">
      <alignment horizontal="left" vertical="center"/>
    </xf>
    <xf numFmtId="0" fontId="80" fillId="0" borderId="75" xfId="140" applyFont="1" applyFill="1" applyBorder="1" applyAlignment="1">
      <alignment vertical="center" wrapText="1"/>
    </xf>
    <xf numFmtId="0" fontId="81" fillId="0" borderId="61" xfId="140" applyFont="1" applyBorder="1" applyAlignment="1">
      <alignment horizontal="left" vertical="center" wrapText="1"/>
    </xf>
    <xf numFmtId="0" fontId="81" fillId="0" borderId="76" xfId="140" applyFont="1" applyBorder="1" applyAlignment="1">
      <alignment vertical="center" wrapText="1"/>
    </xf>
    <xf numFmtId="0" fontId="4" fillId="0" borderId="56" xfId="189" applyFont="1" applyFill="1" applyBorder="1" applyAlignment="1">
      <alignment vertical="center" wrapText="1"/>
    </xf>
    <xf numFmtId="0" fontId="83" fillId="0" borderId="75" xfId="189" applyFont="1" applyFill="1" applyBorder="1" applyAlignment="1">
      <alignment horizontal="left" wrapText="1"/>
    </xf>
    <xf numFmtId="0" fontId="83" fillId="0" borderId="67" xfId="189" applyFont="1" applyFill="1" applyBorder="1" applyAlignment="1">
      <alignment horizontal="left" vertical="center" wrapText="1"/>
    </xf>
    <xf numFmtId="0" fontId="4" fillId="0" borderId="72" xfId="140" applyFont="1" applyFill="1" applyBorder="1" applyAlignment="1">
      <alignment vertical="center"/>
    </xf>
    <xf numFmtId="0" fontId="4" fillId="0" borderId="2" xfId="140" applyFont="1" applyFill="1" applyBorder="1" applyAlignment="1">
      <alignment vertical="center"/>
    </xf>
    <xf numFmtId="0" fontId="11" fillId="0" borderId="58" xfId="140" applyFont="1" applyFill="1" applyBorder="1" applyAlignment="1">
      <alignment vertical="center"/>
    </xf>
    <xf numFmtId="0" fontId="89" fillId="0" borderId="17" xfId="187" applyFont="1" applyFill="1" applyBorder="1" applyAlignment="1">
      <alignment vertical="center" wrapText="1"/>
    </xf>
    <xf numFmtId="0" fontId="89" fillId="0" borderId="17" xfId="187" applyFont="1" applyFill="1" applyBorder="1" applyAlignment="1">
      <alignment horizontal="center" vertical="center" wrapText="1"/>
    </xf>
    <xf numFmtId="0" fontId="89" fillId="0" borderId="9" xfId="185" applyFont="1" applyFill="1" applyBorder="1" applyAlignment="1">
      <alignment horizontal="left" vertical="center" wrapText="1"/>
    </xf>
    <xf numFmtId="0" fontId="89" fillId="0" borderId="37" xfId="185" applyFont="1" applyFill="1" applyBorder="1" applyAlignment="1">
      <alignment horizontal="center" vertical="center" wrapText="1"/>
    </xf>
    <xf numFmtId="0" fontId="89" fillId="0" borderId="9" xfId="185" applyFont="1" applyFill="1" applyBorder="1" applyAlignment="1">
      <alignment horizontal="center" vertical="center" wrapText="1"/>
    </xf>
    <xf numFmtId="0" fontId="89" fillId="0" borderId="9" xfId="185" applyFont="1" applyFill="1" applyBorder="1" applyAlignment="1" applyProtection="1">
      <alignment horizontal="center" vertical="center" wrapText="1"/>
      <protection locked="0"/>
    </xf>
    <xf numFmtId="0" fontId="87" fillId="0" borderId="9" xfId="150" quotePrefix="1" applyFont="1" applyFill="1" applyBorder="1" applyAlignment="1">
      <alignment horizontal="center" vertical="center"/>
    </xf>
    <xf numFmtId="0" fontId="87" fillId="0" borderId="9" xfId="150" applyFont="1" applyFill="1" applyBorder="1" applyAlignment="1">
      <alignment horizontal="center" vertical="center" wrapText="1"/>
    </xf>
    <xf numFmtId="0" fontId="93" fillId="0" borderId="9" xfId="151" applyFont="1" applyFill="1" applyBorder="1" applyAlignment="1">
      <alignment horizontal="left" vertical="center" wrapText="1"/>
    </xf>
    <xf numFmtId="0" fontId="93" fillId="0" borderId="9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vertical="center" wrapText="1"/>
    </xf>
    <xf numFmtId="0" fontId="93" fillId="0" borderId="9" xfId="161" quotePrefix="1" applyFont="1" applyFill="1" applyBorder="1" applyAlignment="1">
      <alignment vertical="center" wrapText="1"/>
    </xf>
    <xf numFmtId="0" fontId="93" fillId="0" borderId="9" xfId="161" quotePrefix="1" applyFont="1" applyFill="1" applyBorder="1" applyAlignment="1">
      <alignment horizontal="center" vertical="center" wrapText="1"/>
    </xf>
    <xf numFmtId="0" fontId="104" fillId="0" borderId="0" xfId="183" applyFont="1" applyBorder="1" applyAlignment="1">
      <alignment vertical="center"/>
    </xf>
    <xf numFmtId="0" fontId="87" fillId="0" borderId="9" xfId="151" applyFont="1" applyFill="1" applyBorder="1" applyAlignment="1">
      <alignment horizontal="center" vertical="center" wrapText="1"/>
    </xf>
    <xf numFmtId="0" fontId="89" fillId="0" borderId="37" xfId="151" applyFont="1" applyFill="1" applyBorder="1" applyAlignment="1">
      <alignment horizontal="left" vertical="center" wrapText="1"/>
    </xf>
    <xf numFmtId="0" fontId="89" fillId="0" borderId="37" xfId="151" applyFont="1" applyFill="1" applyBorder="1" applyAlignment="1">
      <alignment horizontal="center" vertical="center" wrapText="1"/>
    </xf>
    <xf numFmtId="0" fontId="89" fillId="0" borderId="37" xfId="151" applyFont="1" applyFill="1" applyBorder="1" applyAlignment="1">
      <alignment vertical="center" wrapText="1"/>
    </xf>
    <xf numFmtId="0" fontId="89" fillId="0" borderId="9" xfId="151" applyFont="1" applyFill="1" applyBorder="1" applyAlignment="1">
      <alignment horizontal="left" vertical="center" wrapText="1"/>
    </xf>
    <xf numFmtId="0" fontId="89" fillId="0" borderId="9" xfId="151" applyFont="1" applyFill="1" applyBorder="1" applyAlignment="1">
      <alignment vertical="center" wrapText="1"/>
    </xf>
    <xf numFmtId="0" fontId="89" fillId="0" borderId="9" xfId="151" applyFont="1" applyFill="1" applyBorder="1" applyAlignment="1">
      <alignment horizontal="center" vertical="center" wrapText="1"/>
    </xf>
    <xf numFmtId="0" fontId="91" fillId="0" borderId="9" xfId="151" applyFont="1" applyFill="1" applyBorder="1"/>
    <xf numFmtId="0" fontId="90" fillId="0" borderId="0" xfId="187" applyFont="1" applyFill="1" applyAlignment="1">
      <alignment vertical="center"/>
    </xf>
    <xf numFmtId="0" fontId="92" fillId="0" borderId="9" xfId="151" applyFont="1" applyFill="1" applyBorder="1" applyAlignment="1">
      <alignment horizontal="center" vertical="center" wrapText="1"/>
    </xf>
    <xf numFmtId="0" fontId="93" fillId="0" borderId="37" xfId="151" applyFont="1" applyFill="1" applyBorder="1" applyAlignment="1">
      <alignment horizontal="left" vertical="center" wrapText="1"/>
    </xf>
    <xf numFmtId="0" fontId="93" fillId="0" borderId="9" xfId="151" applyFont="1" applyFill="1" applyBorder="1" applyAlignment="1">
      <alignment vertical="center" wrapText="1"/>
    </xf>
    <xf numFmtId="0" fontId="93" fillId="0" borderId="9" xfId="151" applyFont="1" applyFill="1" applyBorder="1" applyAlignment="1" applyProtection="1">
      <alignment horizontal="center" vertical="center" wrapText="1"/>
      <protection locked="0"/>
    </xf>
    <xf numFmtId="0" fontId="112" fillId="0" borderId="9" xfId="151" applyFont="1" applyFill="1" applyBorder="1"/>
    <xf numFmtId="0" fontId="94" fillId="0" borderId="0" xfId="187" applyFont="1" applyFill="1" applyAlignment="1">
      <alignment vertical="center"/>
    </xf>
    <xf numFmtId="0" fontId="93" fillId="0" borderId="37" xfId="151" applyFont="1" applyFill="1" applyBorder="1" applyAlignment="1" applyProtection="1">
      <alignment horizontal="left" vertical="center" wrapText="1"/>
      <protection locked="0"/>
    </xf>
    <xf numFmtId="0" fontId="93" fillId="0" borderId="37" xfId="151" applyFont="1" applyFill="1" applyBorder="1" applyAlignment="1" applyProtection="1">
      <alignment horizontal="center" vertical="center" wrapText="1"/>
      <protection locked="0"/>
    </xf>
    <xf numFmtId="0" fontId="93" fillId="0" borderId="37" xfId="151" applyFont="1" applyFill="1" applyBorder="1" applyAlignment="1" applyProtection="1">
      <alignment vertical="center" wrapText="1"/>
      <protection locked="0"/>
    </xf>
    <xf numFmtId="0" fontId="93" fillId="0" borderId="9" xfId="151" applyFont="1" applyFill="1" applyBorder="1" applyAlignment="1" applyProtection="1">
      <alignment horizontal="left" vertical="center" wrapText="1"/>
      <protection locked="0"/>
    </xf>
    <xf numFmtId="0" fontId="93" fillId="0" borderId="9" xfId="151" applyFont="1" applyFill="1" applyBorder="1" applyAlignment="1" applyProtection="1">
      <alignment vertical="center" wrapText="1"/>
      <protection locked="0"/>
    </xf>
    <xf numFmtId="0" fontId="93" fillId="0" borderId="9" xfId="140" quotePrefix="1" applyFont="1" applyFill="1" applyBorder="1" applyAlignment="1">
      <alignment horizontal="center" vertical="center" wrapText="1"/>
    </xf>
    <xf numFmtId="0" fontId="106" fillId="0" borderId="18" xfId="140" applyFont="1" applyFill="1" applyBorder="1" applyAlignment="1">
      <alignment horizontal="left" vertical="center" wrapText="1"/>
    </xf>
    <xf numFmtId="0" fontId="106" fillId="0" borderId="15" xfId="140" applyFont="1" applyFill="1" applyBorder="1" applyAlignment="1">
      <alignment horizontal="center" vertical="center"/>
    </xf>
    <xf numFmtId="0" fontId="102" fillId="0" borderId="38" xfId="140" applyFont="1" applyFill="1" applyBorder="1" applyAlignment="1">
      <alignment horizontal="center" vertical="center"/>
    </xf>
    <xf numFmtId="0" fontId="102" fillId="0" borderId="16" xfId="140" applyFont="1" applyFill="1" applyBorder="1" applyAlignment="1">
      <alignment vertical="center"/>
    </xf>
    <xf numFmtId="0" fontId="102" fillId="0" borderId="16" xfId="140" applyFont="1" applyFill="1" applyBorder="1" applyAlignment="1">
      <alignment horizontal="center" vertical="center"/>
    </xf>
    <xf numFmtId="0" fontId="102" fillId="0" borderId="0" xfId="150" applyFont="1" applyFill="1" applyAlignment="1">
      <alignment vertical="center"/>
    </xf>
    <xf numFmtId="0" fontId="102" fillId="0" borderId="18" xfId="140" applyFont="1" applyFill="1" applyBorder="1" applyAlignment="1">
      <alignment horizontal="center" vertical="center"/>
    </xf>
    <xf numFmtId="0" fontId="102" fillId="0" borderId="0" xfId="140" applyFont="1" applyFill="1" applyBorder="1" applyAlignment="1">
      <alignment horizontal="center" vertical="center"/>
    </xf>
    <xf numFmtId="0" fontId="98" fillId="0" borderId="75" xfId="140" applyFont="1" applyFill="1" applyBorder="1" applyAlignment="1">
      <alignment horizontal="center" vertical="center"/>
    </xf>
    <xf numFmtId="0" fontId="98" fillId="0" borderId="54" xfId="140" applyFont="1" applyFill="1" applyBorder="1" applyAlignment="1">
      <alignment horizontal="center" vertical="center"/>
    </xf>
    <xf numFmtId="0" fontId="98" fillId="0" borderId="67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4" xfId="140" quotePrefix="1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left" vertical="center" wrapText="1"/>
    </xf>
    <xf numFmtId="0" fontId="98" fillId="0" borderId="16" xfId="140" applyFont="1" applyFill="1" applyBorder="1" applyAlignment="1">
      <alignment vertical="center" wrapText="1"/>
    </xf>
    <xf numFmtId="0" fontId="106" fillId="0" borderId="13" xfId="140" applyFont="1" applyFill="1" applyBorder="1" applyAlignment="1">
      <alignment horizontal="center" vertical="center" wrapText="1"/>
    </xf>
    <xf numFmtId="0" fontId="102" fillId="0" borderId="15" xfId="150" applyFont="1" applyFill="1" applyBorder="1" applyAlignment="1">
      <alignment horizontal="center" vertical="center"/>
    </xf>
    <xf numFmtId="0" fontId="102" fillId="0" borderId="13" xfId="150" applyFont="1" applyFill="1" applyBorder="1" applyAlignment="1">
      <alignment horizontal="center" vertical="center"/>
    </xf>
    <xf numFmtId="0" fontId="98" fillId="0" borderId="72" xfId="140" applyFont="1" applyFill="1" applyBorder="1" applyAlignment="1">
      <alignment vertical="center" wrapText="1"/>
    </xf>
    <xf numFmtId="0" fontId="9" fillId="0" borderId="67" xfId="140" applyFont="1" applyFill="1" applyBorder="1" applyAlignment="1">
      <alignment vertical="center" wrapText="1"/>
    </xf>
    <xf numFmtId="0" fontId="102" fillId="0" borderId="17" xfId="193" applyFont="1" applyFill="1" applyBorder="1" applyAlignment="1">
      <alignment horizontal="center" vertical="center"/>
    </xf>
    <xf numFmtId="9" fontId="102" fillId="0" borderId="17" xfId="150" applyNumberFormat="1" applyFont="1" applyFill="1" applyBorder="1" applyAlignment="1">
      <alignment horizontal="center" vertical="center"/>
    </xf>
    <xf numFmtId="0" fontId="81" fillId="0" borderId="56" xfId="140" applyFont="1" applyBorder="1" applyAlignment="1">
      <alignment vertical="center" wrapText="1"/>
    </xf>
    <xf numFmtId="0" fontId="4" fillId="0" borderId="15" xfId="0" applyFont="1" applyFill="1" applyBorder="1" applyAlignment="1">
      <alignment vertical="center"/>
    </xf>
    <xf numFmtId="0" fontId="4" fillId="0" borderId="36" xfId="0" applyFont="1" applyFill="1" applyBorder="1" applyAlignment="1">
      <alignment vertical="center"/>
    </xf>
    <xf numFmtId="0" fontId="4" fillId="0" borderId="7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left" vertical="center" wrapText="1"/>
    </xf>
    <xf numFmtId="0" fontId="102" fillId="0" borderId="15" xfId="140" applyFont="1" applyFill="1" applyBorder="1" applyAlignment="1">
      <alignment horizontal="center" vertical="center"/>
    </xf>
    <xf numFmtId="0" fontId="86" fillId="35" borderId="0" xfId="187" applyFont="1" applyFill="1" applyAlignment="1">
      <alignment vertical="center"/>
    </xf>
    <xf numFmtId="0" fontId="89" fillId="0" borderId="9" xfId="187" quotePrefix="1" applyFont="1" applyFill="1" applyBorder="1" applyAlignment="1">
      <alignment horizontal="center" vertical="center" wrapText="1"/>
    </xf>
    <xf numFmtId="0" fontId="94" fillId="0" borderId="17" xfId="140" applyFont="1" applyFill="1" applyBorder="1" applyAlignment="1">
      <alignment vertical="center" wrapText="1"/>
    </xf>
    <xf numFmtId="0" fontId="89" fillId="0" borderId="17" xfId="187" applyFont="1" applyFill="1" applyBorder="1" applyAlignment="1">
      <alignment horizontal="left" vertical="center" wrapText="1"/>
    </xf>
    <xf numFmtId="0" fontId="94" fillId="0" borderId="17" xfId="140" applyFont="1" applyFill="1" applyBorder="1" applyAlignment="1">
      <alignment horizontal="centerContinuous" vertical="center"/>
    </xf>
    <xf numFmtId="0" fontId="93" fillId="0" borderId="7" xfId="140" applyFont="1" applyFill="1" applyBorder="1" applyAlignment="1" applyProtection="1">
      <alignment horizontal="center" vertical="center" wrapText="1"/>
      <protection locked="0"/>
    </xf>
    <xf numFmtId="0" fontId="93" fillId="0" borderId="17" xfId="140" applyFont="1" applyFill="1" applyBorder="1" applyAlignment="1" applyProtection="1">
      <alignment horizontal="center" vertical="center" wrapText="1"/>
      <protection locked="0"/>
    </xf>
    <xf numFmtId="0" fontId="94" fillId="0" borderId="17" xfId="140" applyFont="1" applyFill="1" applyBorder="1" applyAlignment="1">
      <alignment horizontal="center" vertical="center" wrapText="1"/>
    </xf>
    <xf numFmtId="0" fontId="89" fillId="0" borderId="17" xfId="187" quotePrefix="1" applyFont="1" applyFill="1" applyBorder="1" applyAlignment="1">
      <alignment horizontal="center" vertical="center" wrapText="1"/>
    </xf>
    <xf numFmtId="0" fontId="89" fillId="0" borderId="13" xfId="187" applyFont="1" applyFill="1" applyBorder="1" applyAlignment="1">
      <alignment horizontal="left" vertical="center" wrapText="1"/>
    </xf>
    <xf numFmtId="0" fontId="4" fillId="0" borderId="15" xfId="189" applyFont="1" applyFill="1" applyBorder="1" applyAlignment="1">
      <alignment horizontal="left" vertical="center" wrapText="1"/>
    </xf>
    <xf numFmtId="0" fontId="4" fillId="0" borderId="13" xfId="189" applyFont="1" applyFill="1" applyBorder="1" applyAlignment="1">
      <alignment horizontal="left" vertical="center" wrapText="1"/>
    </xf>
    <xf numFmtId="0" fontId="4" fillId="0" borderId="61" xfId="189" applyFont="1" applyFill="1" applyBorder="1" applyAlignment="1">
      <alignment horizontal="left" vertical="center" wrapText="1"/>
    </xf>
    <xf numFmtId="0" fontId="4" fillId="0" borderId="76" xfId="189" applyFont="1" applyFill="1" applyBorder="1" applyAlignment="1">
      <alignment horizontal="left" vertical="center" wrapText="1"/>
    </xf>
    <xf numFmtId="0" fontId="4" fillId="0" borderId="56" xfId="189" applyFont="1" applyFill="1" applyBorder="1" applyAlignment="1">
      <alignment horizontal="left" vertical="center" wrapText="1"/>
    </xf>
    <xf numFmtId="0" fontId="87" fillId="0" borderId="15" xfId="151" applyFont="1" applyFill="1" applyBorder="1" applyAlignment="1">
      <alignment horizontal="center" vertical="center" wrapText="1"/>
    </xf>
    <xf numFmtId="0" fontId="1" fillId="0" borderId="0" xfId="310"/>
    <xf numFmtId="0" fontId="93" fillId="0" borderId="12" xfId="140" applyFont="1" applyFill="1" applyBorder="1" applyAlignment="1">
      <alignment horizontal="left" vertical="center" wrapText="1"/>
    </xf>
    <xf numFmtId="0" fontId="93" fillId="0" borderId="9" xfId="140" applyFont="1" applyFill="1" applyBorder="1" applyAlignment="1">
      <alignment horizontal="left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93" fillId="0" borderId="15" xfId="140" applyFont="1" applyFill="1" applyBorder="1" applyAlignment="1">
      <alignment horizontal="center" vertical="center" wrapText="1"/>
    </xf>
    <xf numFmtId="0" fontId="94" fillId="0" borderId="15" xfId="140" applyFont="1" applyFill="1" applyBorder="1" applyAlignment="1">
      <alignment vertical="center" wrapText="1"/>
    </xf>
    <xf numFmtId="0" fontId="94" fillId="0" borderId="15" xfId="140" applyFont="1" applyFill="1" applyBorder="1" applyAlignment="1">
      <alignment horizontal="center" vertical="center" wrapText="1"/>
    </xf>
    <xf numFmtId="0" fontId="94" fillId="0" borderId="15" xfId="140" applyFont="1" applyFill="1" applyBorder="1" applyAlignment="1">
      <alignment horizontal="left" vertical="center" wrapText="1"/>
    </xf>
    <xf numFmtId="0" fontId="94" fillId="0" borderId="15" xfId="140" applyFont="1" applyFill="1" applyBorder="1" applyAlignment="1">
      <alignment horizontal="centerContinuous" vertical="center"/>
    </xf>
    <xf numFmtId="0" fontId="93" fillId="0" borderId="15" xfId="140" applyFont="1" applyFill="1" applyBorder="1" applyAlignment="1" applyProtection="1">
      <alignment horizontal="center" vertical="center" wrapText="1"/>
      <protection locked="0"/>
    </xf>
    <xf numFmtId="0" fontId="95" fillId="0" borderId="15" xfId="140" applyFont="1" applyFill="1" applyBorder="1" applyAlignment="1">
      <alignment horizontal="center" vertical="center" wrapText="1"/>
    </xf>
    <xf numFmtId="0" fontId="93" fillId="0" borderId="17" xfId="140" applyFont="1" applyFill="1" applyBorder="1" applyAlignment="1">
      <alignment horizontal="center" vertical="center" wrapText="1"/>
    </xf>
    <xf numFmtId="0" fontId="94" fillId="0" borderId="17" xfId="140" applyFont="1" applyFill="1" applyBorder="1" applyAlignment="1">
      <alignment horizontal="left" vertical="center" wrapText="1"/>
    </xf>
    <xf numFmtId="0" fontId="95" fillId="0" borderId="17" xfId="140" applyFont="1" applyFill="1" applyBorder="1" applyAlignment="1">
      <alignment horizontal="center" vertical="center" wrapText="1"/>
    </xf>
    <xf numFmtId="0" fontId="89" fillId="0" borderId="35" xfId="151" applyFont="1" applyFill="1" applyBorder="1" applyAlignment="1" applyProtection="1">
      <alignment horizontal="left" vertical="center" wrapText="1"/>
      <protection locked="0"/>
    </xf>
    <xf numFmtId="0" fontId="89" fillId="0" borderId="35" xfId="151" applyFont="1" applyFill="1" applyBorder="1" applyAlignment="1">
      <alignment horizontal="left" vertical="center" wrapText="1"/>
    </xf>
    <xf numFmtId="0" fontId="89" fillId="0" borderId="15" xfId="151" applyFont="1" applyFill="1" applyBorder="1" applyAlignment="1">
      <alignment horizontal="center" vertical="center" wrapText="1"/>
    </xf>
    <xf numFmtId="0" fontId="89" fillId="0" borderId="35" xfId="151" applyFont="1" applyFill="1" applyBorder="1" applyAlignment="1" applyProtection="1">
      <alignment horizontal="center" vertical="center" wrapText="1"/>
      <protection locked="0"/>
    </xf>
    <xf numFmtId="0" fontId="89" fillId="0" borderId="35" xfId="151" applyFont="1" applyFill="1" applyBorder="1" applyAlignment="1" applyProtection="1">
      <alignment vertical="center" wrapText="1"/>
      <protection locked="0"/>
    </xf>
    <xf numFmtId="0" fontId="89" fillId="0" borderId="15" xfId="151" applyFont="1" applyFill="1" applyBorder="1" applyAlignment="1" applyProtection="1">
      <alignment horizontal="left" vertical="center" wrapText="1"/>
      <protection locked="0"/>
    </xf>
    <xf numFmtId="0" fontId="89" fillId="0" borderId="15" xfId="151" applyFont="1" applyFill="1" applyBorder="1" applyAlignment="1" applyProtection="1">
      <alignment horizontal="center" vertical="center" wrapText="1"/>
      <protection locked="0"/>
    </xf>
    <xf numFmtId="0" fontId="89" fillId="0" borderId="15" xfId="151" applyFont="1" applyFill="1" applyBorder="1" applyAlignment="1" applyProtection="1">
      <alignment vertical="center" wrapText="1"/>
      <protection locked="0"/>
    </xf>
    <xf numFmtId="0" fontId="89" fillId="0" borderId="15" xfId="161" quotePrefix="1" applyFont="1" applyFill="1" applyBorder="1" applyAlignment="1">
      <alignment vertical="center" wrapText="1"/>
    </xf>
    <xf numFmtId="0" fontId="89" fillId="0" borderId="15" xfId="161" quotePrefix="1" applyFont="1" applyFill="1" applyBorder="1" applyAlignment="1">
      <alignment horizontal="center" vertical="center" wrapText="1"/>
    </xf>
    <xf numFmtId="0" fontId="91" fillId="0" borderId="15" xfId="151" applyFont="1" applyFill="1" applyBorder="1"/>
    <xf numFmtId="0" fontId="81" fillId="0" borderId="9" xfId="2" applyFont="1" applyFill="1" applyBorder="1" applyAlignment="1">
      <alignment horizontal="center" vertical="center" wrapText="1"/>
    </xf>
    <xf numFmtId="0" fontId="81" fillId="0" borderId="1" xfId="1" applyFont="1" applyBorder="1" applyAlignment="1">
      <alignment horizontal="center" vertical="center" wrapText="1"/>
    </xf>
    <xf numFmtId="0" fontId="81" fillId="0" borderId="1" xfId="1" applyFont="1" applyBorder="1" applyAlignment="1">
      <alignment wrapText="1"/>
    </xf>
    <xf numFmtId="0" fontId="102" fillId="0" borderId="15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left" vertical="center" wrapText="1"/>
    </xf>
    <xf numFmtId="0" fontId="102" fillId="0" borderId="13" xfId="140" applyFont="1" applyFill="1" applyBorder="1" applyAlignment="1">
      <alignment horizontal="left" vertical="center" wrapText="1"/>
    </xf>
    <xf numFmtId="0" fontId="98" fillId="0" borderId="16" xfId="140" applyFont="1" applyFill="1" applyBorder="1" applyAlignment="1">
      <alignment vertical="center" wrapText="1"/>
    </xf>
    <xf numFmtId="0" fontId="98" fillId="0" borderId="72" xfId="140" applyFont="1" applyFill="1" applyBorder="1" applyAlignment="1">
      <alignment vertical="center" wrapText="1"/>
    </xf>
    <xf numFmtId="0" fontId="102" fillId="0" borderId="14" xfId="151" applyFont="1" applyFill="1" applyBorder="1" applyAlignment="1">
      <alignment horizontal="center" vertical="center"/>
    </xf>
    <xf numFmtId="0" fontId="104" fillId="0" borderId="0" xfId="183" applyFont="1" applyBorder="1" applyAlignment="1">
      <alignment vertical="center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vertical="center" wrapText="1"/>
    </xf>
    <xf numFmtId="0" fontId="102" fillId="0" borderId="14" xfId="140" applyFont="1" applyFill="1" applyBorder="1" applyAlignment="1">
      <alignment vertical="center" wrapText="1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left" vertical="center" wrapText="1"/>
    </xf>
    <xf numFmtId="0" fontId="102" fillId="0" borderId="13" xfId="140" applyFont="1" applyFill="1" applyBorder="1" applyAlignment="1">
      <alignment horizontal="left" vertical="center" wrapText="1"/>
    </xf>
    <xf numFmtId="0" fontId="106" fillId="0" borderId="14" xfId="140" applyFont="1" applyFill="1" applyBorder="1" applyAlignment="1">
      <alignment horizontal="center" vertical="center" wrapText="1"/>
    </xf>
    <xf numFmtId="0" fontId="106" fillId="0" borderId="14" xfId="140" applyFont="1" applyBorder="1" applyAlignment="1">
      <alignment horizontal="center" vertical="center"/>
    </xf>
    <xf numFmtId="0" fontId="102" fillId="0" borderId="15" xfId="140" applyFont="1" applyFill="1" applyBorder="1" applyAlignment="1">
      <alignment horizontal="center" vertical="center"/>
    </xf>
    <xf numFmtId="0" fontId="106" fillId="0" borderId="13" xfId="140" applyFont="1" applyBorder="1" applyAlignment="1">
      <alignment horizontal="center" vertical="center"/>
    </xf>
    <xf numFmtId="0" fontId="3" fillId="36" borderId="2" xfId="1" applyFont="1" applyFill="1" applyBorder="1" applyAlignment="1">
      <alignment vertical="center"/>
    </xf>
    <xf numFmtId="0" fontId="102" fillId="0" borderId="15" xfId="151" applyFont="1" applyFill="1" applyBorder="1" applyAlignment="1">
      <alignment horizontal="left" vertical="center" wrapText="1"/>
    </xf>
    <xf numFmtId="0" fontId="102" fillId="0" borderId="15" xfId="151" applyFont="1" applyFill="1" applyBorder="1" applyAlignment="1">
      <alignment vertical="center"/>
    </xf>
    <xf numFmtId="0" fontId="102" fillId="0" borderId="0" xfId="0" applyFont="1" applyFill="1" applyAlignment="1">
      <alignment vertical="center"/>
    </xf>
    <xf numFmtId="0" fontId="102" fillId="0" borderId="14" xfId="151" applyFont="1" applyFill="1" applyBorder="1" applyAlignment="1">
      <alignment horizontal="left" vertical="center" wrapText="1"/>
    </xf>
    <xf numFmtId="0" fontId="102" fillId="0" borderId="14" xfId="151" applyFont="1" applyFill="1" applyBorder="1" applyAlignment="1">
      <alignment vertical="center"/>
    </xf>
    <xf numFmtId="0" fontId="102" fillId="0" borderId="14" xfId="151" applyFont="1" applyFill="1" applyBorder="1" applyAlignment="1">
      <alignment horizontal="left" vertical="center"/>
    </xf>
    <xf numFmtId="0" fontId="102" fillId="0" borderId="18" xfId="151" applyFont="1" applyFill="1" applyBorder="1" applyAlignment="1">
      <alignment horizontal="left" vertical="center"/>
    </xf>
    <xf numFmtId="0" fontId="102" fillId="0" borderId="14" xfId="151" applyFont="1" applyFill="1" applyBorder="1" applyAlignment="1">
      <alignment vertical="center" wrapText="1"/>
    </xf>
    <xf numFmtId="0" fontId="102" fillId="0" borderId="18" xfId="151" applyFont="1" applyFill="1" applyBorder="1" applyAlignment="1">
      <alignment horizontal="center" vertical="center"/>
    </xf>
    <xf numFmtId="0" fontId="102" fillId="0" borderId="13" xfId="151" applyFont="1" applyFill="1" applyBorder="1" applyAlignment="1">
      <alignment horizontal="center" vertical="center"/>
    </xf>
    <xf numFmtId="0" fontId="102" fillId="0" borderId="39" xfId="151" applyFont="1" applyFill="1" applyBorder="1" applyAlignment="1">
      <alignment horizontal="left" vertical="center"/>
    </xf>
    <xf numFmtId="0" fontId="102" fillId="0" borderId="13" xfId="151" applyFont="1" applyFill="1" applyBorder="1" applyAlignment="1">
      <alignment vertical="center"/>
    </xf>
    <xf numFmtId="0" fontId="102" fillId="0" borderId="25" xfId="151" applyFont="1" applyFill="1" applyBorder="1" applyAlignment="1">
      <alignment vertical="center"/>
    </xf>
    <xf numFmtId="0" fontId="102" fillId="0" borderId="13" xfId="151" applyFont="1" applyFill="1" applyBorder="1" applyAlignment="1">
      <alignment vertical="center" wrapText="1"/>
    </xf>
    <xf numFmtId="0" fontId="102" fillId="0" borderId="13" xfId="0" applyFont="1" applyFill="1" applyBorder="1" applyAlignment="1">
      <alignment horizontal="center" vertical="center" wrapText="1"/>
    </xf>
    <xf numFmtId="0" fontId="102" fillId="0" borderId="13" xfId="0" applyFont="1" applyFill="1" applyBorder="1" applyAlignment="1">
      <alignment horizontal="left" vertical="center" wrapText="1"/>
    </xf>
    <xf numFmtId="0" fontId="31" fillId="0" borderId="98" xfId="104" applyFont="1" applyBorder="1" applyAlignment="1">
      <alignment horizontal="center" vertical="center"/>
    </xf>
    <xf numFmtId="0" fontId="31" fillId="0" borderId="0" xfId="104"/>
    <xf numFmtId="0" fontId="31" fillId="0" borderId="100" xfId="104" applyFont="1" applyBorder="1"/>
    <xf numFmtId="0" fontId="31" fillId="0" borderId="104" xfId="104" applyFont="1" applyBorder="1"/>
    <xf numFmtId="0" fontId="0" fillId="34" borderId="87" xfId="0" applyFont="1" applyFill="1" applyBorder="1" applyAlignment="1">
      <alignment horizontal="left"/>
    </xf>
    <xf numFmtId="0" fontId="40" fillId="34" borderId="87" xfId="104" applyFont="1" applyFill="1" applyBorder="1"/>
    <xf numFmtId="177" fontId="31" fillId="34" borderId="105" xfId="104" applyNumberFormat="1" applyFont="1" applyFill="1" applyBorder="1"/>
    <xf numFmtId="0" fontId="132" fillId="0" borderId="106" xfId="104" applyFont="1" applyBorder="1"/>
    <xf numFmtId="177" fontId="31" fillId="34" borderId="91" xfId="104" applyNumberFormat="1" applyFont="1" applyFill="1" applyBorder="1"/>
    <xf numFmtId="0" fontId="40" fillId="0" borderId="91" xfId="104" applyFont="1" applyBorder="1" applyAlignment="1">
      <alignment horizontal="right"/>
    </xf>
    <xf numFmtId="0" fontId="0" fillId="0" borderId="91" xfId="0" applyBorder="1"/>
    <xf numFmtId="0" fontId="31" fillId="0" borderId="91" xfId="104" applyFont="1" applyBorder="1" applyAlignment="1">
      <alignment horizontal="left"/>
    </xf>
    <xf numFmtId="0" fontId="31" fillId="0" borderId="86" xfId="104" applyFont="1" applyBorder="1"/>
    <xf numFmtId="177" fontId="31" fillId="34" borderId="86" xfId="104" applyNumberFormat="1" applyFont="1" applyFill="1" applyBorder="1"/>
    <xf numFmtId="0" fontId="31" fillId="33" borderId="87" xfId="104" applyFont="1" applyFill="1" applyBorder="1"/>
    <xf numFmtId="177" fontId="31" fillId="33" borderId="105" xfId="104" applyNumberFormat="1" applyFont="1" applyFill="1" applyBorder="1"/>
    <xf numFmtId="0" fontId="31" fillId="0" borderId="100" xfId="104" applyFont="1" applyBorder="1" applyAlignment="1">
      <alignment horizontal="left"/>
    </xf>
    <xf numFmtId="0" fontId="31" fillId="33" borderId="86" xfId="104" applyFont="1" applyFill="1" applyBorder="1"/>
    <xf numFmtId="177" fontId="31" fillId="33" borderId="103" xfId="104" applyNumberFormat="1" applyFont="1" applyFill="1" applyBorder="1"/>
    <xf numFmtId="0" fontId="31" fillId="33" borderId="100" xfId="104" applyFont="1" applyFill="1" applyBorder="1" applyAlignment="1">
      <alignment horizontal="left"/>
    </xf>
    <xf numFmtId="177" fontId="31" fillId="33" borderId="86" xfId="104" applyNumberFormat="1" applyFont="1" applyFill="1" applyBorder="1"/>
    <xf numFmtId="0" fontId="31" fillId="33" borderId="100" xfId="104" applyFont="1" applyFill="1" applyBorder="1"/>
    <xf numFmtId="177" fontId="31" fillId="0" borderId="103" xfId="104" applyNumberFormat="1" applyFont="1" applyBorder="1"/>
    <xf numFmtId="177" fontId="31" fillId="0" borderId="86" xfId="104" applyNumberFormat="1" applyFont="1" applyBorder="1"/>
    <xf numFmtId="0" fontId="31" fillId="0" borderId="103" xfId="104" applyFont="1" applyBorder="1"/>
    <xf numFmtId="0" fontId="31" fillId="0" borderId="86" xfId="104" applyFont="1" applyBorder="1" applyAlignment="1">
      <alignment horizontal="center"/>
    </xf>
    <xf numFmtId="0" fontId="31" fillId="0" borderId="113" xfId="104" applyFont="1" applyBorder="1"/>
    <xf numFmtId="0" fontId="31" fillId="0" borderId="98" xfId="104" applyFont="1" applyBorder="1"/>
    <xf numFmtId="0" fontId="31" fillId="0" borderId="98" xfId="104" applyFont="1" applyBorder="1" applyAlignment="1">
      <alignment horizontal="center"/>
    </xf>
    <xf numFmtId="0" fontId="0" fillId="0" borderId="86" xfId="104" applyFont="1" applyBorder="1"/>
    <xf numFmtId="193" fontId="31" fillId="0" borderId="86" xfId="104" applyNumberFormat="1" applyFont="1" applyBorder="1"/>
    <xf numFmtId="193" fontId="31" fillId="0" borderId="86" xfId="104" applyNumberFormat="1" applyFont="1" applyBorder="1" applyAlignment="1">
      <alignment horizontal="right"/>
    </xf>
    <xf numFmtId="2" fontId="42" fillId="0" borderId="86" xfId="104" applyNumberFormat="1" applyFont="1" applyBorder="1" applyAlignment="1">
      <alignment horizontal="center"/>
    </xf>
    <xf numFmtId="2" fontId="42" fillId="0" borderId="103" xfId="104" applyNumberFormat="1" applyFont="1" applyBorder="1" applyAlignment="1">
      <alignment horizontal="center"/>
    </xf>
    <xf numFmtId="0" fontId="37" fillId="0" borderId="100" xfId="104" applyFont="1" applyBorder="1" applyAlignment="1">
      <alignment horizontal="left"/>
    </xf>
    <xf numFmtId="0" fontId="37" fillId="0" borderId="86" xfId="104" applyFont="1" applyBorder="1" applyAlignment="1">
      <alignment horizontal="left"/>
    </xf>
    <xf numFmtId="0" fontId="0" fillId="0" borderId="115" xfId="104" applyFont="1" applyBorder="1" applyAlignment="1">
      <alignment horizontal="center"/>
    </xf>
    <xf numFmtId="0" fontId="0" fillId="0" borderId="116" xfId="104" applyFont="1" applyBorder="1" applyAlignment="1">
      <alignment horizontal="center"/>
    </xf>
    <xf numFmtId="0" fontId="0" fillId="0" borderId="117" xfId="104" applyFont="1" applyBorder="1" applyAlignment="1">
      <alignment horizontal="center"/>
    </xf>
    <xf numFmtId="0" fontId="0" fillId="0" borderId="92" xfId="104" applyFont="1" applyBorder="1" applyAlignment="1">
      <alignment horizontal="center"/>
    </xf>
    <xf numFmtId="0" fontId="0" fillId="0" borderId="91" xfId="104" applyFont="1" applyBorder="1" applyAlignment="1">
      <alignment horizontal="center"/>
    </xf>
    <xf numFmtId="0" fontId="0" fillId="0" borderId="0" xfId="104" applyFont="1"/>
    <xf numFmtId="0" fontId="31" fillId="0" borderId="18" xfId="104" applyBorder="1"/>
    <xf numFmtId="0" fontId="31" fillId="0" borderId="0" xfId="104" applyBorder="1"/>
    <xf numFmtId="0" fontId="31" fillId="0" borderId="35" xfId="104" applyBorder="1"/>
    <xf numFmtId="0" fontId="31" fillId="0" borderId="84" xfId="104" applyFont="1" applyBorder="1" applyAlignment="1">
      <alignment horizontal="left"/>
    </xf>
    <xf numFmtId="0" fontId="31" fillId="0" borderId="0" xfId="104" applyBorder="1" applyAlignment="1">
      <alignment horizontal="left"/>
    </xf>
    <xf numFmtId="0" fontId="31" fillId="0" borderId="93" xfId="104" applyBorder="1" applyAlignment="1">
      <alignment horizontal="left"/>
    </xf>
    <xf numFmtId="0" fontId="0" fillId="0" borderId="0" xfId="0" applyBorder="1"/>
    <xf numFmtId="0" fontId="37" fillId="37" borderId="18" xfId="0" applyFont="1" applyFill="1" applyBorder="1"/>
    <xf numFmtId="0" fontId="0" fillId="0" borderId="128" xfId="0" applyBorder="1"/>
    <xf numFmtId="0" fontId="42" fillId="37" borderId="129" xfId="0" applyFont="1" applyFill="1" applyBorder="1"/>
    <xf numFmtId="0" fontId="0" fillId="0" borderId="130" xfId="0" applyBorder="1"/>
    <xf numFmtId="0" fontId="0" fillId="0" borderId="131" xfId="0" applyBorder="1"/>
    <xf numFmtId="0" fontId="31" fillId="0" borderId="25" xfId="104" applyBorder="1"/>
    <xf numFmtId="0" fontId="31" fillId="0" borderId="37" xfId="104" applyBorder="1"/>
    <xf numFmtId="14" fontId="104" fillId="36" borderId="25" xfId="183" quotePrefix="1" applyNumberFormat="1" applyFont="1" applyFill="1" applyBorder="1" applyAlignment="1">
      <alignment vertical="center"/>
    </xf>
    <xf numFmtId="0" fontId="104" fillId="35" borderId="25" xfId="183" applyFont="1" applyFill="1" applyBorder="1" applyAlignment="1">
      <alignment vertical="center"/>
    </xf>
    <xf numFmtId="0" fontId="104" fillId="35" borderId="0" xfId="183" applyFont="1" applyFill="1" applyBorder="1" applyAlignment="1">
      <alignment vertical="center"/>
    </xf>
    <xf numFmtId="0" fontId="104" fillId="35" borderId="35" xfId="183" applyFont="1" applyFill="1" applyBorder="1" applyAlignment="1">
      <alignment vertical="center"/>
    </xf>
    <xf numFmtId="177" fontId="104" fillId="35" borderId="37" xfId="183" applyNumberFormat="1" applyFont="1" applyFill="1" applyBorder="1" applyAlignment="1">
      <alignment horizontal="center" vertical="center"/>
    </xf>
    <xf numFmtId="0" fontId="104" fillId="35" borderId="0" xfId="183" applyFont="1" applyFill="1" applyBorder="1" applyAlignment="1">
      <alignment horizontal="left" vertical="center"/>
    </xf>
    <xf numFmtId="0" fontId="102" fillId="36" borderId="38" xfId="140" applyFont="1" applyFill="1" applyBorder="1" applyAlignment="1">
      <alignment horizontal="left" vertical="center" wrapText="1"/>
    </xf>
    <xf numFmtId="0" fontId="102" fillId="36" borderId="14" xfId="140" applyFont="1" applyFill="1" applyBorder="1" applyAlignment="1">
      <alignment horizontal="left" vertical="center" wrapText="1"/>
    </xf>
    <xf numFmtId="0" fontId="102" fillId="0" borderId="38" xfId="140" applyFont="1" applyFill="1" applyBorder="1" applyAlignment="1">
      <alignment vertical="center"/>
    </xf>
    <xf numFmtId="0" fontId="102" fillId="0" borderId="15" xfId="140" applyFont="1" applyFill="1" applyBorder="1" applyAlignment="1">
      <alignment horizontal="left" vertical="center" wrapText="1"/>
    </xf>
    <xf numFmtId="0" fontId="102" fillId="0" borderId="0" xfId="151" applyFont="1" applyFill="1"/>
    <xf numFmtId="0" fontId="102" fillId="0" borderId="18" xfId="140" applyFont="1" applyFill="1" applyBorder="1" applyAlignment="1">
      <alignment vertical="center"/>
    </xf>
    <xf numFmtId="0" fontId="102" fillId="0" borderId="39" xfId="140" applyFont="1" applyFill="1" applyBorder="1" applyAlignment="1">
      <alignment vertical="center"/>
    </xf>
    <xf numFmtId="0" fontId="135" fillId="0" borderId="35" xfId="0" applyFont="1" applyBorder="1" applyAlignment="1">
      <alignment horizontal="left" vertical="center"/>
    </xf>
    <xf numFmtId="0" fontId="102" fillId="0" borderId="0" xfId="151" applyFont="1" applyFill="1" applyAlignment="1">
      <alignment vertical="center"/>
    </xf>
    <xf numFmtId="0" fontId="136" fillId="0" borderId="14" xfId="0" applyFont="1" applyBorder="1" applyAlignment="1">
      <alignment horizontal="left" vertical="center"/>
    </xf>
    <xf numFmtId="0" fontId="136" fillId="0" borderId="0" xfId="0" applyFont="1" applyBorder="1" applyAlignment="1">
      <alignment horizontal="left" vertical="center"/>
    </xf>
    <xf numFmtId="0" fontId="135" fillId="0" borderId="36" xfId="0" applyFont="1" applyBorder="1" applyAlignment="1">
      <alignment horizontal="left" vertical="center"/>
    </xf>
    <xf numFmtId="0" fontId="102" fillId="0" borderId="13" xfId="140" quotePrefix="1" applyFont="1" applyFill="1" applyBorder="1" applyAlignment="1">
      <alignment vertical="center" wrapText="1"/>
    </xf>
    <xf numFmtId="1" fontId="102" fillId="0" borderId="13" xfId="140" applyNumberFormat="1" applyFont="1" applyFill="1" applyBorder="1" applyAlignment="1">
      <alignment horizontal="center" vertical="center"/>
    </xf>
    <xf numFmtId="0" fontId="106" fillId="0" borderId="36" xfId="140" applyFont="1" applyBorder="1" applyAlignment="1">
      <alignment vertical="center"/>
    </xf>
    <xf numFmtId="0" fontId="106" fillId="0" borderId="38" xfId="140" applyFont="1" applyFill="1" applyBorder="1" applyAlignment="1">
      <alignment horizontal="left" vertical="center" wrapText="1"/>
    </xf>
    <xf numFmtId="0" fontId="106" fillId="0" borderId="35" xfId="140" applyFont="1" applyBorder="1" applyAlignment="1">
      <alignment vertical="center"/>
    </xf>
    <xf numFmtId="0" fontId="106" fillId="0" borderId="18" xfId="140" applyFont="1" applyFill="1" applyBorder="1" applyAlignment="1">
      <alignment horizontal="center" vertical="center"/>
    </xf>
    <xf numFmtId="0" fontId="106" fillId="0" borderId="18" xfId="140" applyFont="1" applyFill="1" applyBorder="1" applyAlignment="1">
      <alignment vertical="center"/>
    </xf>
    <xf numFmtId="0" fontId="106" fillId="0" borderId="37" xfId="140" applyFont="1" applyFill="1" applyBorder="1" applyAlignment="1">
      <alignment vertical="center" wrapText="1"/>
    </xf>
    <xf numFmtId="0" fontId="106" fillId="0" borderId="39" xfId="140" applyFont="1" applyFill="1" applyBorder="1" applyAlignment="1">
      <alignment vertical="center"/>
    </xf>
    <xf numFmtId="0" fontId="106" fillId="0" borderId="39" xfId="140" applyFont="1" applyFill="1" applyBorder="1" applyAlignment="1">
      <alignment horizontal="left" vertical="center" wrapText="1"/>
    </xf>
    <xf numFmtId="9" fontId="106" fillId="0" borderId="25" xfId="140" applyNumberFormat="1" applyFont="1" applyBorder="1" applyAlignment="1">
      <alignment horizontal="center" vertical="center"/>
    </xf>
    <xf numFmtId="0" fontId="106" fillId="0" borderId="25" xfId="140" applyFont="1" applyBorder="1" applyAlignment="1">
      <alignment horizontal="left" vertical="center"/>
    </xf>
    <xf numFmtId="0" fontId="102" fillId="0" borderId="14" xfId="151" applyFont="1" applyFill="1" applyBorder="1" applyAlignment="1">
      <alignment horizontal="center" vertical="center" wrapText="1"/>
    </xf>
    <xf numFmtId="0" fontId="102" fillId="0" borderId="13" xfId="151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4" xfId="0" applyFont="1" applyFill="1" applyBorder="1" applyAlignment="1">
      <alignment horizontal="center" vertical="center" wrapText="1"/>
    </xf>
    <xf numFmtId="0" fontId="102" fillId="0" borderId="14" xfId="0" applyFont="1" applyFill="1" applyBorder="1" applyAlignment="1">
      <alignment horizontal="left" vertical="center" wrapText="1"/>
    </xf>
    <xf numFmtId="0" fontId="87" fillId="0" borderId="10" xfId="187" applyFont="1" applyFill="1" applyBorder="1" applyAlignment="1">
      <alignment horizontal="left" vertical="center"/>
    </xf>
    <xf numFmtId="0" fontId="86" fillId="0" borderId="13" xfId="187" applyFont="1" applyFill="1" applyBorder="1" applyAlignment="1">
      <alignment horizontal="center" vertical="center" wrapText="1"/>
    </xf>
    <xf numFmtId="0" fontId="87" fillId="0" borderId="9" xfId="161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left" vertical="center" wrapText="1"/>
    </xf>
    <xf numFmtId="0" fontId="87" fillId="0" borderId="9" xfId="161" applyFont="1" applyFill="1" applyBorder="1" applyAlignment="1">
      <alignment horizontal="center" vertical="center" wrapText="1"/>
    </xf>
    <xf numFmtId="0" fontId="89" fillId="0" borderId="36" xfId="187" applyFont="1" applyFill="1" applyBorder="1" applyAlignment="1">
      <alignment vertical="center" wrapText="1"/>
    </xf>
    <xf numFmtId="0" fontId="87" fillId="0" borderId="18" xfId="187" applyFont="1" applyFill="1" applyBorder="1" applyAlignment="1">
      <alignment horizontal="left" vertical="center"/>
    </xf>
    <xf numFmtId="0" fontId="87" fillId="0" borderId="11" xfId="187" applyFont="1" applyFill="1" applyBorder="1" applyAlignment="1">
      <alignment vertical="center"/>
    </xf>
    <xf numFmtId="0" fontId="87" fillId="0" borderId="12" xfId="187" applyFont="1" applyFill="1" applyBorder="1" applyAlignment="1">
      <alignment vertical="center"/>
    </xf>
    <xf numFmtId="0" fontId="89" fillId="0" borderId="15" xfId="187" applyFont="1" applyFill="1" applyBorder="1" applyAlignment="1">
      <alignment vertical="center" wrapText="1"/>
    </xf>
    <xf numFmtId="0" fontId="89" fillId="0" borderId="37" xfId="187" applyFont="1" applyFill="1" applyBorder="1" applyAlignment="1">
      <alignment horizontal="center" vertical="center" wrapText="1"/>
    </xf>
    <xf numFmtId="0" fontId="89" fillId="0" borderId="10" xfId="187" applyFont="1" applyFill="1" applyBorder="1" applyAlignment="1">
      <alignment horizontal="left" vertical="center" wrapText="1"/>
    </xf>
    <xf numFmtId="0" fontId="89" fillId="0" borderId="9" xfId="185" applyFont="1" applyFill="1" applyBorder="1" applyAlignment="1">
      <alignment vertical="center"/>
    </xf>
    <xf numFmtId="0" fontId="89" fillId="0" borderId="37" xfId="185" applyFont="1" applyFill="1" applyBorder="1" applyAlignment="1" applyProtection="1">
      <alignment horizontal="center" vertical="center" wrapText="1"/>
      <protection locked="0"/>
    </xf>
    <xf numFmtId="0" fontId="87" fillId="0" borderId="35" xfId="187" applyFont="1" applyFill="1" applyBorder="1" applyAlignment="1">
      <alignment vertical="center"/>
    </xf>
    <xf numFmtId="0" fontId="86" fillId="0" borderId="39" xfId="187" quotePrefix="1" applyFont="1" applyFill="1" applyBorder="1" applyAlignment="1">
      <alignment horizontal="center" vertical="center"/>
    </xf>
    <xf numFmtId="0" fontId="96" fillId="0" borderId="9" xfId="187" applyFont="1" applyFill="1" applyBorder="1" applyAlignment="1">
      <alignment horizontal="center" vertical="center" wrapText="1"/>
    </xf>
    <xf numFmtId="0" fontId="96" fillId="0" borderId="9" xfId="187" applyFont="1" applyFill="1" applyBorder="1" applyAlignment="1">
      <alignment vertical="center" wrapText="1"/>
    </xf>
    <xf numFmtId="0" fontId="96" fillId="0" borderId="9" xfId="187" applyFont="1" applyFill="1" applyBorder="1" applyAlignment="1">
      <alignment horizontal="left" vertical="center" wrapText="1"/>
    </xf>
    <xf numFmtId="0" fontId="96" fillId="0" borderId="9" xfId="187" applyFont="1" applyFill="1" applyBorder="1" applyAlignment="1">
      <alignment horizontal="center" vertical="center"/>
    </xf>
    <xf numFmtId="0" fontId="86" fillId="0" borderId="9" xfId="150" quotePrefix="1" applyFont="1" applyFill="1" applyBorder="1" applyAlignment="1">
      <alignment horizontal="center" vertical="center"/>
    </xf>
    <xf numFmtId="0" fontId="86" fillId="0" borderId="9" xfId="187" applyFont="1" applyFill="1" applyBorder="1" applyAlignment="1">
      <alignment horizontal="center" vertical="center" wrapText="1"/>
    </xf>
    <xf numFmtId="0" fontId="86" fillId="0" borderId="9" xfId="150" applyFont="1" applyFill="1" applyBorder="1" applyAlignment="1">
      <alignment horizontal="center" vertical="center" wrapText="1"/>
    </xf>
    <xf numFmtId="0" fontId="96" fillId="0" borderId="9" xfId="150" applyFont="1" applyFill="1" applyBorder="1"/>
    <xf numFmtId="0" fontId="96" fillId="0" borderId="9" xfId="150" applyFont="1" applyFill="1" applyBorder="1" applyAlignment="1">
      <alignment horizontal="center" vertical="center"/>
    </xf>
    <xf numFmtId="0" fontId="87" fillId="36" borderId="9" xfId="161" applyFont="1" applyFill="1" applyBorder="1" applyAlignment="1">
      <alignment horizontal="center" vertical="center" wrapText="1"/>
    </xf>
    <xf numFmtId="0" fontId="89" fillId="36" borderId="9" xfId="161" applyFont="1" applyFill="1" applyBorder="1" applyAlignment="1">
      <alignment horizontal="left" vertical="center" wrapText="1"/>
    </xf>
    <xf numFmtId="0" fontId="89" fillId="36" borderId="9" xfId="161" applyFont="1" applyFill="1" applyBorder="1" applyAlignment="1">
      <alignment horizontal="center" vertical="center"/>
    </xf>
    <xf numFmtId="0" fontId="89" fillId="36" borderId="9" xfId="161" applyFont="1" applyFill="1" applyBorder="1" applyAlignment="1">
      <alignment horizontal="left" vertical="center"/>
    </xf>
    <xf numFmtId="0" fontId="89" fillId="36" borderId="9" xfId="161" applyFont="1" applyFill="1" applyBorder="1" applyAlignment="1">
      <alignment vertical="center" wrapText="1"/>
    </xf>
    <xf numFmtId="0" fontId="89" fillId="36" borderId="9" xfId="161" applyFont="1" applyFill="1" applyBorder="1" applyAlignment="1">
      <alignment horizontal="center" vertical="center" wrapText="1"/>
    </xf>
    <xf numFmtId="0" fontId="87" fillId="36" borderId="0" xfId="187" applyFont="1" applyFill="1" applyAlignment="1">
      <alignment vertical="center"/>
    </xf>
    <xf numFmtId="0" fontId="88" fillId="36" borderId="0" xfId="187" applyFont="1" applyFill="1"/>
    <xf numFmtId="0" fontId="86" fillId="36" borderId="9" xfId="187" applyFont="1" applyFill="1" applyBorder="1" applyAlignment="1">
      <alignment vertical="center"/>
    </xf>
    <xf numFmtId="0" fontId="87" fillId="36" borderId="18" xfId="187" applyFont="1" applyFill="1" applyBorder="1" applyAlignment="1">
      <alignment horizontal="left" vertical="center"/>
    </xf>
    <xf numFmtId="0" fontId="87" fillId="36" borderId="10" xfId="187" applyFont="1" applyFill="1" applyBorder="1" applyAlignment="1">
      <alignment vertical="center"/>
    </xf>
    <xf numFmtId="0" fontId="87" fillId="36" borderId="11" xfId="187" applyFont="1" applyFill="1" applyBorder="1" applyAlignment="1">
      <alignment vertical="center"/>
    </xf>
    <xf numFmtId="0" fontId="87" fillId="36" borderId="12" xfId="187" applyFont="1" applyFill="1" applyBorder="1" applyAlignment="1">
      <alignment vertical="center"/>
    </xf>
    <xf numFmtId="0" fontId="87" fillId="36" borderId="9" xfId="187" applyFont="1" applyFill="1" applyBorder="1" applyAlignment="1">
      <alignment vertical="center"/>
    </xf>
    <xf numFmtId="0" fontId="87" fillId="36" borderId="10" xfId="187" applyFont="1" applyFill="1" applyBorder="1" applyAlignment="1">
      <alignment horizontal="left" vertical="center"/>
    </xf>
    <xf numFmtId="0" fontId="87" fillId="0" borderId="10" xfId="187" applyFont="1" applyFill="1" applyBorder="1" applyAlignment="1">
      <alignment horizontal="left" vertical="center"/>
    </xf>
    <xf numFmtId="0" fontId="87" fillId="36" borderId="9" xfId="161" applyFont="1" applyFill="1" applyBorder="1" applyAlignment="1">
      <alignment horizontal="center" vertical="center" wrapText="1"/>
    </xf>
    <xf numFmtId="0" fontId="86" fillId="36" borderId="0" xfId="187" applyFont="1" applyFill="1" applyAlignment="1">
      <alignment vertical="center"/>
    </xf>
    <xf numFmtId="0" fontId="90" fillId="36" borderId="9" xfId="1" applyFont="1" applyFill="1" applyBorder="1" applyAlignment="1" applyProtection="1">
      <alignment horizontal="center" vertical="center" wrapText="1"/>
      <protection locked="0"/>
    </xf>
    <xf numFmtId="0" fontId="89" fillId="36" borderId="9" xfId="161" quotePrefix="1" applyFont="1" applyFill="1" applyBorder="1" applyAlignment="1">
      <alignment horizontal="center" vertical="center" wrapText="1"/>
    </xf>
    <xf numFmtId="0" fontId="89" fillId="36" borderId="0" xfId="150" applyFont="1" applyFill="1"/>
    <xf numFmtId="0" fontId="11" fillId="35" borderId="0" xfId="300" applyFont="1" applyFill="1" applyBorder="1" applyAlignment="1">
      <alignment vertical="center"/>
    </xf>
    <xf numFmtId="0" fontId="11" fillId="36" borderId="75" xfId="140" applyFont="1" applyFill="1" applyBorder="1" applyAlignment="1">
      <alignment vertical="center"/>
    </xf>
    <xf numFmtId="0" fontId="11" fillId="36" borderId="58" xfId="0" applyFont="1" applyFill="1" applyBorder="1" applyAlignment="1">
      <alignment vertical="center"/>
    </xf>
    <xf numFmtId="0" fontId="4" fillId="36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 wrapText="1"/>
    </xf>
    <xf numFmtId="0" fontId="140" fillId="0" borderId="9" xfId="187" applyFont="1" applyFill="1" applyBorder="1" applyAlignment="1">
      <alignment horizontal="left" vertical="center" wrapText="1"/>
    </xf>
    <xf numFmtId="0" fontId="140" fillId="0" borderId="9" xfId="187" applyFont="1" applyFill="1" applyBorder="1" applyAlignment="1">
      <alignment vertical="center" wrapText="1"/>
    </xf>
    <xf numFmtId="0" fontId="139" fillId="0" borderId="12" xfId="187" applyFont="1" applyFill="1" applyBorder="1" applyAlignment="1">
      <alignment horizontal="center" vertical="center" wrapText="1" shrinkToFit="1"/>
    </xf>
    <xf numFmtId="0" fontId="139" fillId="0" borderId="12" xfId="187" applyFont="1" applyFill="1" applyBorder="1" applyAlignment="1">
      <alignment horizontal="center" vertical="center" wrapText="1"/>
    </xf>
    <xf numFmtId="0" fontId="140" fillId="0" borderId="9" xfId="187" applyFont="1" applyFill="1" applyBorder="1" applyAlignment="1">
      <alignment horizontal="center" vertical="center"/>
    </xf>
    <xf numFmtId="0" fontId="140" fillId="0" borderId="9" xfId="187" applyFont="1" applyFill="1" applyBorder="1" applyAlignment="1">
      <alignment horizontal="centerContinuous" vertical="center"/>
    </xf>
    <xf numFmtId="0" fontId="139" fillId="0" borderId="9" xfId="187" applyFont="1" applyFill="1" applyBorder="1" applyAlignment="1">
      <alignment horizontal="center" vertical="center" wrapText="1"/>
    </xf>
    <xf numFmtId="0" fontId="140" fillId="0" borderId="9" xfId="187" applyFont="1" applyFill="1" applyBorder="1" applyAlignment="1">
      <alignment horizontal="center" vertical="center" wrapText="1"/>
    </xf>
    <xf numFmtId="0" fontId="140" fillId="0" borderId="0" xfId="187" applyFont="1" applyFill="1" applyAlignment="1">
      <alignment vertical="center"/>
    </xf>
    <xf numFmtId="0" fontId="96" fillId="0" borderId="0" xfId="0" applyFont="1" applyFill="1"/>
    <xf numFmtId="0" fontId="139" fillId="0" borderId="37" xfId="187" applyFont="1" applyFill="1" applyBorder="1" applyAlignment="1">
      <alignment horizontal="center" vertical="center" wrapText="1" shrinkToFit="1"/>
    </xf>
    <xf numFmtId="0" fontId="139" fillId="0" borderId="37" xfId="187" applyFont="1" applyFill="1" applyBorder="1" applyAlignment="1">
      <alignment horizontal="center" vertical="center" wrapText="1"/>
    </xf>
    <xf numFmtId="0" fontId="140" fillId="0" borderId="9" xfId="187" applyFont="1" applyFill="1" applyBorder="1" applyAlignment="1">
      <alignment vertical="top" wrapText="1"/>
    </xf>
    <xf numFmtId="0" fontId="140" fillId="0" borderId="9" xfId="151" applyFont="1" applyFill="1" applyBorder="1" applyAlignment="1">
      <alignment horizontal="left" vertical="center" wrapText="1"/>
    </xf>
    <xf numFmtId="0" fontId="11" fillId="36" borderId="54" xfId="181" applyFont="1" applyFill="1" applyBorder="1" applyAlignment="1">
      <alignment vertical="center" wrapText="1"/>
    </xf>
    <xf numFmtId="0" fontId="4" fillId="36" borderId="14" xfId="181" applyFont="1" applyFill="1" applyBorder="1" applyAlignment="1">
      <alignment vertical="center" wrapText="1"/>
    </xf>
    <xf numFmtId="0" fontId="11" fillId="36" borderId="14" xfId="181" applyFont="1" applyFill="1" applyBorder="1" applyAlignment="1">
      <alignment vertical="center" wrapText="1"/>
    </xf>
    <xf numFmtId="0" fontId="4" fillId="36" borderId="15" xfId="185" applyFont="1" applyFill="1" applyBorder="1" applyAlignment="1">
      <alignment vertical="center" wrapText="1"/>
    </xf>
    <xf numFmtId="0" fontId="4" fillId="36" borderId="61" xfId="181" applyFont="1" applyFill="1" applyBorder="1" applyAlignment="1">
      <alignment vertical="center"/>
    </xf>
    <xf numFmtId="0" fontId="4" fillId="36" borderId="0" xfId="181" applyFont="1" applyFill="1" applyAlignment="1">
      <alignment vertical="center"/>
    </xf>
    <xf numFmtId="0" fontId="4" fillId="36" borderId="0" xfId="181" applyFont="1" applyFill="1" applyBorder="1" applyAlignment="1">
      <alignment vertical="center"/>
    </xf>
    <xf numFmtId="0" fontId="4" fillId="36" borderId="14" xfId="185" applyFont="1" applyFill="1" applyBorder="1" applyAlignment="1">
      <alignment vertical="center" wrapText="1"/>
    </xf>
    <xf numFmtId="0" fontId="4" fillId="36" borderId="76" xfId="185" applyFont="1" applyFill="1" applyBorder="1" applyAlignment="1">
      <alignment vertical="center" wrapText="1"/>
    </xf>
    <xf numFmtId="0" fontId="4" fillId="36" borderId="14" xfId="185" applyFont="1" applyFill="1" applyBorder="1" applyAlignment="1">
      <alignment horizontal="left" vertical="center" wrapText="1"/>
    </xf>
    <xf numFmtId="0" fontId="4" fillId="36" borderId="67" xfId="180" applyFont="1" applyFill="1" applyBorder="1" applyAlignment="1">
      <alignment vertical="center"/>
    </xf>
    <xf numFmtId="0" fontId="4" fillId="36" borderId="13" xfId="181" applyFont="1" applyFill="1" applyBorder="1" applyAlignment="1">
      <alignment vertical="center"/>
    </xf>
    <xf numFmtId="0" fontId="4" fillId="36" borderId="56" xfId="185" applyFont="1" applyFill="1" applyBorder="1" applyAlignment="1">
      <alignment vertical="top" wrapText="1"/>
    </xf>
    <xf numFmtId="0" fontId="4" fillId="36" borderId="15" xfId="181" applyFont="1" applyFill="1" applyBorder="1" applyAlignment="1">
      <alignment vertical="center" wrapText="1"/>
    </xf>
    <xf numFmtId="0" fontId="4" fillId="36" borderId="13" xfId="181" applyFont="1" applyFill="1" applyBorder="1" applyAlignment="1">
      <alignment vertical="center" wrapText="1"/>
    </xf>
    <xf numFmtId="0" fontId="4" fillId="36" borderId="35" xfId="140" applyFont="1" applyFill="1" applyBorder="1" applyAlignment="1">
      <alignment vertical="center"/>
    </xf>
    <xf numFmtId="0" fontId="11" fillId="36" borderId="15" xfId="300" applyFont="1" applyFill="1" applyBorder="1" applyAlignment="1">
      <alignment vertical="center" wrapText="1"/>
    </xf>
    <xf numFmtId="0" fontId="4" fillId="36" borderId="72" xfId="140" applyFont="1" applyFill="1" applyBorder="1" applyAlignment="1">
      <alignment vertical="center"/>
    </xf>
    <xf numFmtId="0" fontId="4" fillId="36" borderId="0" xfId="140" applyFont="1" applyFill="1" applyAlignment="1">
      <alignment vertical="center"/>
    </xf>
    <xf numFmtId="0" fontId="11" fillId="36" borderId="14" xfId="300" applyFont="1" applyFill="1" applyBorder="1" applyAlignment="1">
      <alignment vertical="center" wrapText="1"/>
    </xf>
    <xf numFmtId="0" fontId="85" fillId="36" borderId="35" xfId="140" applyFont="1" applyFill="1" applyBorder="1" applyAlignment="1">
      <alignment vertical="center"/>
    </xf>
    <xf numFmtId="0" fontId="4" fillId="36" borderId="2" xfId="140" applyFont="1" applyFill="1" applyBorder="1" applyAlignment="1">
      <alignment vertical="center"/>
    </xf>
    <xf numFmtId="0" fontId="4" fillId="36" borderId="37" xfId="140" applyFont="1" applyFill="1" applyBorder="1" applyAlignment="1">
      <alignment vertical="center"/>
    </xf>
    <xf numFmtId="0" fontId="4" fillId="36" borderId="35" xfId="140" applyFont="1" applyFill="1" applyBorder="1" applyAlignment="1">
      <alignment vertical="center" wrapText="1"/>
    </xf>
    <xf numFmtId="0" fontId="4" fillId="36" borderId="15" xfId="0" applyFont="1" applyFill="1" applyBorder="1" applyAlignment="1">
      <alignment vertical="center"/>
    </xf>
    <xf numFmtId="0" fontId="4" fillId="36" borderId="36" xfId="0" applyFont="1" applyFill="1" applyBorder="1" applyAlignment="1">
      <alignment vertical="center"/>
    </xf>
    <xf numFmtId="0" fontId="4" fillId="36" borderId="72" xfId="0" applyFont="1" applyFill="1" applyBorder="1" applyAlignment="1">
      <alignment vertical="center"/>
    </xf>
    <xf numFmtId="0" fontId="4" fillId="36" borderId="0" xfId="0" applyFont="1" applyFill="1" applyBorder="1" applyAlignment="1">
      <alignment vertical="center"/>
    </xf>
    <xf numFmtId="0" fontId="4" fillId="36" borderId="0" xfId="0" applyFont="1" applyFill="1" applyAlignment="1">
      <alignment vertical="center"/>
    </xf>
    <xf numFmtId="0" fontId="4" fillId="36" borderId="14" xfId="0" applyFont="1" applyFill="1" applyBorder="1" applyAlignment="1">
      <alignment vertical="center"/>
    </xf>
    <xf numFmtId="0" fontId="4" fillId="36" borderId="35" xfId="0" applyFont="1" applyFill="1" applyBorder="1" applyAlignment="1">
      <alignment vertical="center"/>
    </xf>
    <xf numFmtId="0" fontId="4" fillId="36" borderId="2" xfId="0" applyFont="1" applyFill="1" applyBorder="1" applyAlignment="1">
      <alignment vertical="center"/>
    </xf>
    <xf numFmtId="0" fontId="4" fillId="36" borderId="35" xfId="0" applyFont="1" applyFill="1" applyBorder="1" applyAlignment="1">
      <alignment vertical="center" wrapText="1"/>
    </xf>
    <xf numFmtId="0" fontId="98" fillId="0" borderId="16" xfId="140" applyFont="1" applyFill="1" applyBorder="1" applyAlignment="1">
      <alignment horizontal="left" vertical="center" wrapText="1"/>
    </xf>
    <xf numFmtId="0" fontId="98" fillId="0" borderId="72" xfId="140" applyFont="1" applyFill="1" applyBorder="1" applyAlignment="1">
      <alignment horizontal="left" vertical="center" wrapText="1"/>
    </xf>
    <xf numFmtId="0" fontId="101" fillId="0" borderId="0" xfId="140" applyFont="1" applyFill="1" applyBorder="1" applyAlignment="1">
      <alignment horizontal="left" vertical="center"/>
    </xf>
    <xf numFmtId="0" fontId="98" fillId="0" borderId="25" xfId="140" applyFont="1" applyFill="1" applyBorder="1" applyAlignment="1">
      <alignment horizontal="left" vertical="center" wrapText="1"/>
    </xf>
    <xf numFmtId="0" fontId="98" fillId="0" borderId="73" xfId="140" applyFont="1" applyFill="1" applyBorder="1" applyAlignment="1">
      <alignment horizontal="left" vertical="center" wrapText="1"/>
    </xf>
    <xf numFmtId="0" fontId="87" fillId="0" borderId="10" xfId="187" applyFont="1" applyFill="1" applyBorder="1" applyAlignment="1">
      <alignment horizontal="left" vertical="center"/>
    </xf>
    <xf numFmtId="0" fontId="86" fillId="0" borderId="13" xfId="187" applyFont="1" applyFill="1" applyBorder="1" applyAlignment="1">
      <alignment horizontal="center" vertical="center" wrapText="1"/>
    </xf>
    <xf numFmtId="0" fontId="87" fillId="0" borderId="39" xfId="187" quotePrefix="1" applyFont="1" applyFill="1" applyBorder="1" applyAlignment="1">
      <alignment horizontal="center" vertical="center"/>
    </xf>
    <xf numFmtId="0" fontId="87" fillId="36" borderId="9" xfId="161" applyFont="1" applyFill="1" applyBorder="1" applyAlignment="1">
      <alignment horizontal="center" vertical="center" wrapText="1"/>
    </xf>
    <xf numFmtId="0" fontId="87" fillId="0" borderId="9" xfId="161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horizontal="left" vertical="center" wrapText="1"/>
    </xf>
    <xf numFmtId="0" fontId="102" fillId="0" borderId="14" xfId="140" applyFont="1" applyFill="1" applyBorder="1" applyAlignment="1">
      <alignment horizontal="left" vertical="center" wrapText="1"/>
    </xf>
    <xf numFmtId="0" fontId="102" fillId="0" borderId="14" xfId="140" applyFont="1" applyFill="1" applyBorder="1" applyAlignment="1">
      <alignment horizontal="center" vertical="center" wrapText="1"/>
    </xf>
    <xf numFmtId="0" fontId="98" fillId="0" borderId="16" xfId="140" applyFont="1" applyFill="1" applyBorder="1" applyAlignment="1">
      <alignment vertical="center" wrapText="1"/>
    </xf>
    <xf numFmtId="0" fontId="98" fillId="0" borderId="72" xfId="140" applyFont="1" applyFill="1" applyBorder="1" applyAlignment="1">
      <alignment vertical="center" wrapText="1"/>
    </xf>
    <xf numFmtId="0" fontId="102" fillId="0" borderId="15" xfId="140" applyFont="1" applyFill="1" applyBorder="1" applyAlignment="1">
      <alignment horizontal="center"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02" fillId="0" borderId="15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/>
    </xf>
    <xf numFmtId="0" fontId="98" fillId="0" borderId="75" xfId="140" applyFont="1" applyFill="1" applyBorder="1" applyAlignment="1">
      <alignment horizontal="center" vertical="center"/>
    </xf>
    <xf numFmtId="0" fontId="98" fillId="0" borderId="5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left" vertical="center" wrapText="1"/>
    </xf>
    <xf numFmtId="0" fontId="98" fillId="0" borderId="67" xfId="140" applyFont="1" applyFill="1" applyBorder="1" applyAlignment="1">
      <alignment horizontal="center" vertical="center"/>
    </xf>
    <xf numFmtId="0" fontId="4" fillId="0" borderId="14" xfId="181" applyFont="1" applyFill="1" applyBorder="1" applyAlignment="1">
      <alignment vertical="center"/>
    </xf>
    <xf numFmtId="0" fontId="4" fillId="0" borderId="15" xfId="181" applyFont="1" applyFill="1" applyBorder="1" applyAlignment="1">
      <alignment vertical="center"/>
    </xf>
    <xf numFmtId="0" fontId="106" fillId="36" borderId="18" xfId="140" applyFont="1" applyFill="1" applyBorder="1" applyAlignment="1">
      <alignment horizontal="left" vertical="center" wrapText="1"/>
    </xf>
    <xf numFmtId="0" fontId="102" fillId="36" borderId="38" xfId="151" applyFont="1" applyFill="1" applyBorder="1" applyAlignment="1">
      <alignment horizontal="left" vertical="center" wrapText="1"/>
    </xf>
    <xf numFmtId="0" fontId="102" fillId="36" borderId="14" xfId="151" applyFont="1" applyFill="1" applyBorder="1" applyAlignment="1">
      <alignment horizontal="left" vertical="center" wrapText="1"/>
    </xf>
    <xf numFmtId="0" fontId="102" fillId="36" borderId="18" xfId="151" applyFont="1" applyFill="1" applyBorder="1" applyAlignment="1">
      <alignment horizontal="left" vertical="center" wrapText="1"/>
    </xf>
    <xf numFmtId="0" fontId="102" fillId="36" borderId="14" xfId="0" applyFont="1" applyFill="1" applyBorder="1" applyAlignment="1">
      <alignment horizontal="left" vertical="center" wrapText="1"/>
    </xf>
    <xf numFmtId="0" fontId="102" fillId="0" borderId="39" xfId="140" applyFont="1" applyFill="1" applyBorder="1" applyAlignment="1">
      <alignment horizontal="center" vertical="center"/>
    </xf>
    <xf numFmtId="0" fontId="102" fillId="0" borderId="25" xfId="140" applyFont="1" applyFill="1" applyBorder="1" applyAlignment="1">
      <alignment vertical="center"/>
    </xf>
    <xf numFmtId="0" fontId="102" fillId="36" borderId="13" xfId="0" applyFont="1" applyFill="1" applyBorder="1" applyAlignment="1">
      <alignment horizontal="left" vertical="center" wrapText="1"/>
    </xf>
    <xf numFmtId="0" fontId="102" fillId="0" borderId="25" xfId="140" applyFont="1" applyFill="1" applyBorder="1" applyAlignment="1">
      <alignment horizontal="center" vertical="center"/>
    </xf>
    <xf numFmtId="0" fontId="140" fillId="0" borderId="9" xfId="0" applyFont="1" applyFill="1" applyBorder="1" applyAlignment="1">
      <alignment horizontal="center" vertical="center" wrapText="1"/>
    </xf>
    <xf numFmtId="0" fontId="11" fillId="36" borderId="66" xfId="300" applyFont="1" applyFill="1" applyBorder="1" applyAlignment="1">
      <alignment vertical="center"/>
    </xf>
    <xf numFmtId="0" fontId="11" fillId="36" borderId="0" xfId="300" applyFont="1" applyFill="1" applyAlignment="1">
      <alignment vertical="center"/>
    </xf>
    <xf numFmtId="0" fontId="11" fillId="36" borderId="40" xfId="300" applyFont="1" applyFill="1" applyBorder="1" applyAlignment="1">
      <alignment vertical="center"/>
    </xf>
    <xf numFmtId="0" fontId="11" fillId="36" borderId="75" xfId="299" applyFont="1" applyFill="1" applyBorder="1" applyAlignment="1">
      <alignment horizontal="left" vertical="center"/>
    </xf>
    <xf numFmtId="0" fontId="11" fillId="36" borderId="15" xfId="299" applyFont="1" applyFill="1" applyBorder="1" applyAlignment="1">
      <alignment vertical="center" wrapText="1"/>
    </xf>
    <xf numFmtId="0" fontId="11" fillId="36" borderId="15" xfId="299" quotePrefix="1" applyFont="1" applyFill="1" applyBorder="1" applyAlignment="1">
      <alignment horizontal="left" vertical="center"/>
    </xf>
    <xf numFmtId="0" fontId="11" fillId="36" borderId="15" xfId="299" applyFont="1" applyFill="1" applyBorder="1" applyAlignment="1">
      <alignment vertical="center"/>
    </xf>
    <xf numFmtId="0" fontId="4" fillId="36" borderId="0" xfId="300" applyFont="1" applyFill="1" applyAlignment="1">
      <alignment vertical="center"/>
    </xf>
    <xf numFmtId="0" fontId="11" fillId="36" borderId="54" xfId="299" applyFont="1" applyFill="1" applyBorder="1" applyAlignment="1">
      <alignment horizontal="left" vertical="center"/>
    </xf>
    <xf numFmtId="1" fontId="11" fillId="36" borderId="14" xfId="299" applyNumberFormat="1" applyFont="1" applyFill="1" applyBorder="1" applyAlignment="1">
      <alignment horizontal="left" vertical="center" wrapText="1"/>
    </xf>
    <xf numFmtId="0" fontId="11" fillId="36" borderId="14" xfId="299" applyFont="1" applyFill="1" applyBorder="1" applyAlignment="1">
      <alignment vertical="center"/>
    </xf>
    <xf numFmtId="14" fontId="11" fillId="36" borderId="14" xfId="299" applyNumberFormat="1" applyFont="1" applyFill="1" applyBorder="1" applyAlignment="1">
      <alignment horizontal="left" vertical="center"/>
    </xf>
    <xf numFmtId="14" fontId="11" fillId="36" borderId="14" xfId="300" applyNumberFormat="1" applyFont="1" applyFill="1" applyBorder="1" applyAlignment="1">
      <alignment horizontal="left" vertical="center"/>
    </xf>
    <xf numFmtId="0" fontId="11" fillId="36" borderId="67" xfId="299" applyFont="1" applyFill="1" applyBorder="1" applyAlignment="1">
      <alignment vertical="center"/>
    </xf>
    <xf numFmtId="0" fontId="11" fillId="36" borderId="13" xfId="299" applyFont="1" applyFill="1" applyBorder="1" applyAlignment="1">
      <alignment vertical="center" wrapText="1"/>
    </xf>
    <xf numFmtId="0" fontId="11" fillId="36" borderId="13" xfId="299" applyFont="1" applyFill="1" applyBorder="1" applyAlignment="1">
      <alignment vertical="center"/>
    </xf>
    <xf numFmtId="0" fontId="11" fillId="36" borderId="13" xfId="299" quotePrefix="1" applyFont="1" applyFill="1" applyBorder="1" applyAlignment="1">
      <alignment vertical="center"/>
    </xf>
    <xf numFmtId="0" fontId="11" fillId="36" borderId="57" xfId="181" applyFont="1" applyFill="1" applyBorder="1" applyAlignment="1">
      <alignment horizontal="center" vertical="center" wrapText="1"/>
    </xf>
    <xf numFmtId="0" fontId="11" fillId="36" borderId="9" xfId="181" applyFont="1" applyFill="1" applyBorder="1" applyAlignment="1">
      <alignment horizontal="center" vertical="center" wrapText="1"/>
    </xf>
    <xf numFmtId="0" fontId="11" fillId="36" borderId="40" xfId="181" applyFont="1" applyFill="1" applyBorder="1" applyAlignment="1">
      <alignment horizontal="center" vertical="center" wrapText="1"/>
    </xf>
    <xf numFmtId="0" fontId="11" fillId="36" borderId="38" xfId="181" applyFont="1" applyFill="1" applyBorder="1" applyAlignment="1">
      <alignment vertical="center"/>
    </xf>
    <xf numFmtId="0" fontId="81" fillId="36" borderId="15" xfId="0" applyFont="1" applyFill="1" applyBorder="1" applyAlignment="1">
      <alignment vertical="center"/>
    </xf>
    <xf numFmtId="0" fontId="11" fillId="36" borderId="14" xfId="181" applyFont="1" applyFill="1" applyBorder="1" applyAlignment="1">
      <alignment horizontal="center" vertical="center" wrapText="1"/>
    </xf>
    <xf numFmtId="0" fontId="4" fillId="36" borderId="15" xfId="181" applyFont="1" applyFill="1" applyBorder="1" applyAlignment="1">
      <alignment vertical="center"/>
    </xf>
    <xf numFmtId="0" fontId="81" fillId="36" borderId="14" xfId="0" applyFont="1" applyFill="1" applyBorder="1" applyAlignment="1">
      <alignment vertical="center"/>
    </xf>
    <xf numFmtId="0" fontId="4" fillId="36" borderId="14" xfId="181" applyFont="1" applyFill="1" applyBorder="1" applyAlignment="1">
      <alignment vertical="center"/>
    </xf>
    <xf numFmtId="0" fontId="81" fillId="36" borderId="14" xfId="0" applyFont="1" applyFill="1" applyBorder="1" applyAlignment="1">
      <alignment vertical="center" wrapText="1"/>
    </xf>
    <xf numFmtId="0" fontId="81" fillId="36" borderId="13" xfId="0" applyFont="1" applyFill="1" applyBorder="1" applyAlignment="1">
      <alignment vertical="center"/>
    </xf>
    <xf numFmtId="0" fontId="4" fillId="36" borderId="15" xfId="189" applyFont="1" applyFill="1" applyBorder="1" applyAlignment="1">
      <alignment horizontal="left" vertical="center" wrapText="1"/>
    </xf>
    <xf numFmtId="0" fontId="4" fillId="36" borderId="61" xfId="189" applyFont="1" applyFill="1" applyBorder="1" applyAlignment="1">
      <alignment horizontal="left" vertical="center" wrapText="1"/>
    </xf>
    <xf numFmtId="0" fontId="84" fillId="36" borderId="0" xfId="189" applyFont="1" applyFill="1"/>
    <xf numFmtId="0" fontId="4" fillId="36" borderId="14" xfId="189" applyFont="1" applyFill="1" applyBorder="1" applyAlignment="1">
      <alignment horizontal="left" vertical="center" wrapText="1"/>
    </xf>
    <xf numFmtId="0" fontId="4" fillId="36" borderId="35" xfId="189" applyFont="1" applyFill="1" applyBorder="1" applyAlignment="1">
      <alignment horizontal="left" vertical="center" wrapText="1"/>
    </xf>
    <xf numFmtId="0" fontId="4" fillId="36" borderId="76" xfId="189" applyFont="1" applyFill="1" applyBorder="1" applyAlignment="1">
      <alignment horizontal="left" vertical="center" wrapText="1"/>
    </xf>
    <xf numFmtId="0" fontId="4" fillId="36" borderId="15" xfId="189" applyFont="1" applyFill="1" applyBorder="1" applyAlignment="1">
      <alignment vertical="center"/>
    </xf>
    <xf numFmtId="0" fontId="4" fillId="36" borderId="36" xfId="189" applyFont="1" applyFill="1" applyBorder="1" applyAlignment="1">
      <alignment vertical="center" wrapText="1"/>
    </xf>
    <xf numFmtId="0" fontId="4" fillId="36" borderId="14" xfId="189" applyFont="1" applyFill="1" applyBorder="1" applyAlignment="1">
      <alignment vertical="center"/>
    </xf>
    <xf numFmtId="0" fontId="4" fillId="36" borderId="35" xfId="189" applyFont="1" applyFill="1" applyBorder="1" applyAlignment="1">
      <alignment vertical="center" wrapText="1"/>
    </xf>
    <xf numFmtId="0" fontId="4" fillId="36" borderId="13" xfId="189" applyFont="1" applyFill="1" applyBorder="1" applyAlignment="1">
      <alignment vertical="center" wrapText="1"/>
    </xf>
    <xf numFmtId="0" fontId="11" fillId="36" borderId="13" xfId="300" applyFont="1" applyFill="1" applyBorder="1" applyAlignment="1">
      <alignment vertical="center" wrapText="1"/>
    </xf>
    <xf numFmtId="0" fontId="4" fillId="36" borderId="14" xfId="189" applyFont="1" applyFill="1" applyBorder="1" applyAlignment="1">
      <alignment vertical="center" wrapText="1"/>
    </xf>
    <xf numFmtId="0" fontId="4" fillId="36" borderId="14" xfId="0" applyFont="1" applyFill="1" applyBorder="1" applyAlignment="1">
      <alignment horizontal="center" vertical="center"/>
    </xf>
    <xf numFmtId="0" fontId="81" fillId="36" borderId="0" xfId="0" applyFont="1" applyFill="1" applyAlignment="1">
      <alignment vertical="center"/>
    </xf>
    <xf numFmtId="0" fontId="4" fillId="36" borderId="18" xfId="0" applyFont="1" applyFill="1" applyBorder="1" applyAlignment="1">
      <alignment horizontal="center" vertical="center"/>
    </xf>
    <xf numFmtId="0" fontId="81" fillId="36" borderId="37" xfId="0" applyFont="1" applyFill="1" applyBorder="1" applyAlignment="1">
      <alignment vertical="center"/>
    </xf>
    <xf numFmtId="0" fontId="4" fillId="0" borderId="9" xfId="140" applyFont="1" applyBorder="1" applyAlignment="1">
      <alignment horizontal="center" vertical="center"/>
    </xf>
    <xf numFmtId="9" fontId="4" fillId="0" borderId="9" xfId="140" applyNumberFormat="1" applyFont="1" applyBorder="1" applyAlignment="1">
      <alignment horizontal="center" vertical="center" wrapText="1"/>
    </xf>
    <xf numFmtId="9" fontId="4" fillId="0" borderId="65" xfId="140" applyNumberFormat="1" applyFont="1" applyBorder="1" applyAlignment="1">
      <alignment horizontal="center" vertical="center" wrapText="1"/>
    </xf>
    <xf numFmtId="0" fontId="11" fillId="0" borderId="50" xfId="140" applyFont="1" applyBorder="1" applyAlignment="1">
      <alignment horizontal="center" vertical="center" wrapText="1"/>
    </xf>
    <xf numFmtId="0" fontId="80" fillId="36" borderId="15" xfId="0" applyFont="1" applyFill="1" applyBorder="1" applyAlignment="1">
      <alignment vertical="center"/>
    </xf>
    <xf numFmtId="0" fontId="80" fillId="36" borderId="14" xfId="0" applyFont="1" applyFill="1" applyBorder="1" applyAlignment="1">
      <alignment vertical="center"/>
    </xf>
    <xf numFmtId="0" fontId="102" fillId="36" borderId="14" xfId="150" applyFont="1" applyFill="1" applyBorder="1" applyAlignment="1">
      <alignment horizontal="left" vertical="center"/>
    </xf>
    <xf numFmtId="0" fontId="102" fillId="36" borderId="15" xfId="150" applyFont="1" applyFill="1" applyBorder="1" applyAlignment="1">
      <alignment horizontal="center" vertical="center"/>
    </xf>
    <xf numFmtId="0" fontId="102" fillId="36" borderId="38" xfId="150" applyFont="1" applyFill="1" applyBorder="1" applyAlignment="1">
      <alignment horizontal="left" vertical="center" wrapText="1"/>
    </xf>
    <xf numFmtId="0" fontId="102" fillId="36" borderId="15" xfId="150" applyFont="1" applyFill="1" applyBorder="1" applyAlignment="1">
      <alignment horizontal="center" vertical="center" wrapText="1"/>
    </xf>
    <xf numFmtId="0" fontId="102" fillId="36" borderId="13" xfId="150" applyFont="1" applyFill="1" applyBorder="1" applyAlignment="1">
      <alignment horizontal="left" vertical="center" wrapText="1"/>
    </xf>
    <xf numFmtId="0" fontId="102" fillId="36" borderId="13" xfId="150" applyFont="1" applyFill="1" applyBorder="1" applyAlignment="1">
      <alignment horizontal="center" vertical="center"/>
    </xf>
    <xf numFmtId="0" fontId="102" fillId="36" borderId="39" xfId="150" applyFont="1" applyFill="1" applyBorder="1" applyAlignment="1">
      <alignment horizontal="left" vertical="center"/>
    </xf>
    <xf numFmtId="0" fontId="102" fillId="36" borderId="13" xfId="150" applyFont="1" applyFill="1" applyBorder="1" applyAlignment="1">
      <alignment horizontal="center" vertical="center" wrapText="1"/>
    </xf>
    <xf numFmtId="0" fontId="102" fillId="36" borderId="15" xfId="140" applyFont="1" applyFill="1" applyBorder="1" applyAlignment="1">
      <alignment horizontal="left" vertical="center" wrapText="1"/>
    </xf>
    <xf numFmtId="0" fontId="102" fillId="36" borderId="15" xfId="140" applyFont="1" applyFill="1" applyBorder="1" applyAlignment="1">
      <alignment horizontal="center" vertical="center" wrapText="1"/>
    </xf>
    <xf numFmtId="0" fontId="102" fillId="36" borderId="36" xfId="140" applyFont="1" applyFill="1" applyBorder="1" applyAlignment="1">
      <alignment horizontal="center" vertical="center"/>
    </xf>
    <xf numFmtId="0" fontId="106" fillId="36" borderId="16" xfId="140" applyFont="1" applyFill="1" applyBorder="1" applyAlignment="1">
      <alignment horizontal="left" vertical="center"/>
    </xf>
    <xf numFmtId="0" fontId="106" fillId="36" borderId="15" xfId="140" applyFont="1" applyFill="1" applyBorder="1" applyAlignment="1">
      <alignment horizontal="center" vertical="center"/>
    </xf>
    <xf numFmtId="0" fontId="102" fillId="36" borderId="14" xfId="140" applyFont="1" applyFill="1" applyBorder="1" applyAlignment="1">
      <alignment horizontal="center" vertical="center" wrapText="1"/>
    </xf>
    <xf numFmtId="0" fontId="102" fillId="36" borderId="35" xfId="140" applyFont="1" applyFill="1" applyBorder="1" applyAlignment="1">
      <alignment horizontal="center" vertical="center"/>
    </xf>
    <xf numFmtId="0" fontId="106" fillId="36" borderId="0" xfId="140" applyFont="1" applyFill="1" applyBorder="1" applyAlignment="1">
      <alignment horizontal="left" vertical="center"/>
    </xf>
    <xf numFmtId="0" fontId="102" fillId="36" borderId="13" xfId="140" applyFont="1" applyFill="1" applyBorder="1" applyAlignment="1">
      <alignment horizontal="left" vertical="center"/>
    </xf>
    <xf numFmtId="0" fontId="102" fillId="36" borderId="13" xfId="140" applyFont="1" applyFill="1" applyBorder="1" applyAlignment="1">
      <alignment horizontal="center" vertical="center" wrapText="1"/>
    </xf>
    <xf numFmtId="0" fontId="102" fillId="36" borderId="37" xfId="140" applyFont="1" applyFill="1" applyBorder="1" applyAlignment="1">
      <alignment horizontal="center" vertical="center"/>
    </xf>
    <xf numFmtId="0" fontId="106" fillId="36" borderId="13" xfId="140" applyFont="1" applyFill="1" applyBorder="1" applyAlignment="1">
      <alignment horizontal="left" vertical="center" wrapText="1"/>
    </xf>
    <xf numFmtId="0" fontId="102" fillId="36" borderId="13" xfId="193" applyFont="1" applyFill="1" applyBorder="1" applyAlignment="1">
      <alignment horizontal="center" vertical="center" wrapText="1"/>
    </xf>
    <xf numFmtId="9" fontId="4" fillId="0" borderId="9" xfId="140" applyNumberFormat="1" applyFont="1" applyBorder="1" applyAlignment="1">
      <alignment horizontal="center" vertical="center" wrapText="1"/>
    </xf>
    <xf numFmtId="0" fontId="4" fillId="0" borderId="9" xfId="140" applyFont="1" applyBorder="1" applyAlignment="1">
      <alignment horizontal="center" vertical="center"/>
    </xf>
    <xf numFmtId="9" fontId="4" fillId="0" borderId="65" xfId="140" applyNumberFormat="1" applyFont="1" applyBorder="1" applyAlignment="1">
      <alignment horizontal="center" vertical="center" wrapText="1"/>
    </xf>
    <xf numFmtId="0" fontId="11" fillId="0" borderId="50" xfId="14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1" fillId="0" borderId="9" xfId="2" applyFont="1" applyFill="1" applyBorder="1" applyAlignment="1">
      <alignment horizontal="left" vertical="center" wrapText="1"/>
    </xf>
    <xf numFmtId="0" fontId="11" fillId="36" borderId="10" xfId="2" applyFont="1" applyFill="1" applyBorder="1" applyAlignment="1">
      <alignment horizontal="left" vertical="center" wrapText="1"/>
    </xf>
    <xf numFmtId="0" fontId="11" fillId="36" borderId="11" xfId="2" applyFont="1" applyFill="1" applyBorder="1" applyAlignment="1">
      <alignment horizontal="left" vertical="center" wrapText="1"/>
    </xf>
    <xf numFmtId="0" fontId="11" fillId="36" borderId="12" xfId="2" applyFont="1" applyFill="1" applyBorder="1" applyAlignment="1">
      <alignment horizontal="left" vertical="center" wrapText="1"/>
    </xf>
    <xf numFmtId="0" fontId="4" fillId="36" borderId="54" xfId="181" applyFont="1" applyFill="1" applyBorder="1" applyAlignment="1">
      <alignment horizontal="left" vertical="center" wrapText="1"/>
    </xf>
    <xf numFmtId="0" fontId="11" fillId="0" borderId="62" xfId="300" applyFont="1" applyFill="1" applyBorder="1" applyAlignment="1">
      <alignment horizontal="left" vertical="center" wrapText="1"/>
    </xf>
    <xf numFmtId="0" fontId="11" fillId="0" borderId="80" xfId="300" applyFont="1" applyFill="1" applyBorder="1" applyAlignment="1">
      <alignment horizontal="left" vertical="center" wrapText="1"/>
    </xf>
    <xf numFmtId="0" fontId="11" fillId="0" borderId="57" xfId="300" applyFont="1" applyFill="1" applyBorder="1" applyAlignment="1">
      <alignment horizontal="left" vertical="center" wrapText="1"/>
    </xf>
    <xf numFmtId="0" fontId="11" fillId="0" borderId="9" xfId="300" applyFont="1" applyFill="1" applyBorder="1" applyAlignment="1">
      <alignment horizontal="left" vertical="center" wrapText="1"/>
    </xf>
    <xf numFmtId="0" fontId="14" fillId="0" borderId="80" xfId="300" applyFont="1" applyFill="1" applyBorder="1" applyAlignment="1">
      <alignment horizontal="center" vertical="center" wrapText="1"/>
    </xf>
    <xf numFmtId="0" fontId="14" fillId="0" borderId="9" xfId="300" applyFont="1" applyFill="1" applyBorder="1" applyAlignment="1">
      <alignment horizontal="center" vertical="center" wrapText="1"/>
    </xf>
    <xf numFmtId="0" fontId="11" fillId="0" borderId="61" xfId="299" applyFont="1" applyFill="1" applyBorder="1" applyAlignment="1">
      <alignment horizontal="left" vertical="center"/>
    </xf>
    <xf numFmtId="0" fontId="11" fillId="0" borderId="76" xfId="299" applyFont="1" applyFill="1" applyBorder="1" applyAlignment="1">
      <alignment horizontal="left" vertical="center"/>
    </xf>
    <xf numFmtId="0" fontId="11" fillId="0" borderId="56" xfId="299" applyFont="1" applyFill="1" applyBorder="1" applyAlignment="1">
      <alignment horizontal="left" vertical="center"/>
    </xf>
    <xf numFmtId="0" fontId="81" fillId="0" borderId="54" xfId="140" applyFont="1" applyFill="1" applyBorder="1" applyAlignment="1">
      <alignment horizontal="left" vertical="center" wrapText="1"/>
    </xf>
    <xf numFmtId="0" fontId="81" fillId="0" borderId="67" xfId="140" applyFont="1" applyFill="1" applyBorder="1" applyAlignment="1">
      <alignment horizontal="left" vertical="center" wrapText="1"/>
    </xf>
    <xf numFmtId="0" fontId="83" fillId="0" borderId="75" xfId="181" applyFont="1" applyFill="1" applyBorder="1" applyAlignment="1">
      <alignment horizontal="left" vertical="center" wrapText="1"/>
    </xf>
    <xf numFmtId="0" fontId="83" fillId="0" borderId="67" xfId="181" applyFont="1" applyFill="1" applyBorder="1" applyAlignment="1">
      <alignment horizontal="left" vertical="center" wrapText="1"/>
    </xf>
    <xf numFmtId="0" fontId="11" fillId="0" borderId="61" xfId="181" applyFont="1" applyFill="1" applyBorder="1" applyAlignment="1">
      <alignment horizontal="center" vertical="center"/>
    </xf>
    <xf numFmtId="0" fontId="11" fillId="0" borderId="83" xfId="181" applyFont="1" applyFill="1" applyBorder="1" applyAlignment="1">
      <alignment horizontal="center" vertical="center"/>
    </xf>
    <xf numFmtId="0" fontId="83" fillId="0" borderId="57" xfId="189" applyFont="1" applyFill="1" applyBorder="1" applyAlignment="1">
      <alignment horizontal="left" vertical="center" wrapText="1"/>
    </xf>
    <xf numFmtId="0" fontId="83" fillId="0" borderId="57" xfId="189" applyFont="1" applyFill="1" applyBorder="1" applyAlignment="1">
      <alignment horizontal="left" vertical="center"/>
    </xf>
    <xf numFmtId="0" fontId="4" fillId="0" borderId="15" xfId="189" applyFont="1" applyFill="1" applyBorder="1" applyAlignment="1">
      <alignment horizontal="left" vertical="center" wrapText="1"/>
    </xf>
    <xf numFmtId="0" fontId="4" fillId="0" borderId="13" xfId="189" applyFont="1" applyFill="1" applyBorder="1" applyAlignment="1">
      <alignment horizontal="left" vertical="center" wrapText="1"/>
    </xf>
    <xf numFmtId="0" fontId="11" fillId="0" borderId="75" xfId="181" applyFont="1" applyFill="1" applyBorder="1" applyAlignment="1">
      <alignment horizontal="center" vertical="center"/>
    </xf>
    <xf numFmtId="0" fontId="11" fillId="0" borderId="81" xfId="181" applyFont="1" applyFill="1" applyBorder="1" applyAlignment="1">
      <alignment horizontal="center" vertical="center"/>
    </xf>
    <xf numFmtId="0" fontId="11" fillId="0" borderId="15" xfId="181" applyFont="1" applyFill="1" applyBorder="1" applyAlignment="1">
      <alignment horizontal="center" vertical="center"/>
    </xf>
    <xf numFmtId="0" fontId="11" fillId="0" borderId="82" xfId="181" applyFont="1" applyFill="1" applyBorder="1" applyAlignment="1">
      <alignment horizontal="center" vertical="center"/>
    </xf>
    <xf numFmtId="0" fontId="11" fillId="0" borderId="15" xfId="181" applyFont="1" applyFill="1" applyBorder="1" applyAlignment="1">
      <alignment horizontal="right" vertical="center"/>
    </xf>
    <xf numFmtId="0" fontId="11" fillId="0" borderId="82" xfId="181" applyFont="1" applyFill="1" applyBorder="1" applyAlignment="1">
      <alignment horizontal="right" vertical="center"/>
    </xf>
    <xf numFmtId="0" fontId="4" fillId="36" borderId="54" xfId="140" applyFont="1" applyFill="1" applyBorder="1" applyAlignment="1">
      <alignment horizontal="left" vertical="center" wrapText="1"/>
    </xf>
    <xf numFmtId="0" fontId="4" fillId="36" borderId="67" xfId="140" applyFont="1" applyFill="1" applyBorder="1" applyAlignment="1">
      <alignment horizontal="left" vertical="center" wrapText="1"/>
    </xf>
    <xf numFmtId="0" fontId="11" fillId="0" borderId="75" xfId="181" applyFont="1" applyFill="1" applyBorder="1" applyAlignment="1">
      <alignment horizontal="left" vertical="center" wrapText="1"/>
    </xf>
    <xf numFmtId="0" fontId="11" fillId="0" borderId="67" xfId="181" applyFont="1" applyFill="1" applyBorder="1" applyAlignment="1">
      <alignment horizontal="left" vertical="center" wrapText="1"/>
    </xf>
    <xf numFmtId="0" fontId="11" fillId="0" borderId="57" xfId="189" applyFont="1" applyFill="1" applyBorder="1" applyAlignment="1">
      <alignment horizontal="left" vertical="center" wrapText="1"/>
    </xf>
    <xf numFmtId="0" fontId="11" fillId="0" borderId="57" xfId="189" applyFont="1" applyFill="1" applyBorder="1" applyAlignment="1">
      <alignment horizontal="left" vertical="center"/>
    </xf>
    <xf numFmtId="0" fontId="4" fillId="36" borderId="14" xfId="181" applyFont="1" applyFill="1" applyBorder="1" applyAlignment="1">
      <alignment horizontal="left" vertical="center" wrapText="1"/>
    </xf>
    <xf numFmtId="0" fontId="4" fillId="36" borderId="13" xfId="181" applyFont="1" applyFill="1" applyBorder="1" applyAlignment="1">
      <alignment horizontal="left" vertical="center" wrapText="1"/>
    </xf>
    <xf numFmtId="0" fontId="11" fillId="36" borderId="75" xfId="181" applyFont="1" applyFill="1" applyBorder="1" applyAlignment="1">
      <alignment horizontal="center" vertical="center"/>
    </xf>
    <xf numFmtId="0" fontId="11" fillId="36" borderId="81" xfId="181" applyFont="1" applyFill="1" applyBorder="1" applyAlignment="1">
      <alignment horizontal="center" vertical="center"/>
    </xf>
    <xf numFmtId="0" fontId="11" fillId="36" borderId="15" xfId="181" applyFont="1" applyFill="1" applyBorder="1" applyAlignment="1">
      <alignment horizontal="center" vertical="center"/>
    </xf>
    <xf numFmtId="0" fontId="11" fillId="36" borderId="82" xfId="181" applyFont="1" applyFill="1" applyBorder="1" applyAlignment="1">
      <alignment horizontal="center" vertical="center"/>
    </xf>
    <xf numFmtId="0" fontId="11" fillId="36" borderId="61" xfId="181" applyFont="1" applyFill="1" applyBorder="1" applyAlignment="1">
      <alignment horizontal="center" vertical="center"/>
    </xf>
    <xf numFmtId="0" fontId="11" fillId="36" borderId="83" xfId="181" applyFont="1" applyFill="1" applyBorder="1" applyAlignment="1">
      <alignment horizontal="center" vertical="center"/>
    </xf>
    <xf numFmtId="0" fontId="11" fillId="36" borderId="62" xfId="300" applyFont="1" applyFill="1" applyBorder="1" applyAlignment="1">
      <alignment horizontal="left" vertical="center" wrapText="1"/>
    </xf>
    <xf numFmtId="0" fontId="11" fillId="36" borderId="80" xfId="300" applyFont="1" applyFill="1" applyBorder="1" applyAlignment="1">
      <alignment horizontal="left" vertical="center" wrapText="1"/>
    </xf>
    <xf numFmtId="0" fontId="11" fillId="36" borderId="57" xfId="300" applyFont="1" applyFill="1" applyBorder="1" applyAlignment="1">
      <alignment horizontal="left" vertical="center" wrapText="1"/>
    </xf>
    <xf numFmtId="0" fontId="11" fillId="36" borderId="9" xfId="300" applyFont="1" applyFill="1" applyBorder="1" applyAlignment="1">
      <alignment horizontal="left" vertical="center" wrapText="1"/>
    </xf>
    <xf numFmtId="0" fontId="14" fillId="36" borderId="80" xfId="300" applyFont="1" applyFill="1" applyBorder="1" applyAlignment="1">
      <alignment horizontal="center" vertical="center" wrapText="1"/>
    </xf>
    <xf numFmtId="0" fontId="14" fillId="36" borderId="9" xfId="300" applyFont="1" applyFill="1" applyBorder="1" applyAlignment="1">
      <alignment horizontal="center" vertical="center" wrapText="1"/>
    </xf>
    <xf numFmtId="0" fontId="11" fillId="36" borderId="75" xfId="181" applyFont="1" applyFill="1" applyBorder="1" applyAlignment="1">
      <alignment horizontal="left" vertical="center" wrapText="1"/>
    </xf>
    <xf numFmtId="0" fontId="11" fillId="36" borderId="67" xfId="181" applyFont="1" applyFill="1" applyBorder="1" applyAlignment="1">
      <alignment horizontal="left" vertical="center" wrapText="1"/>
    </xf>
    <xf numFmtId="0" fontId="11" fillId="36" borderId="15" xfId="181" applyFont="1" applyFill="1" applyBorder="1" applyAlignment="1">
      <alignment horizontal="right" vertical="center"/>
    </xf>
    <xf numFmtId="0" fontId="11" fillId="36" borderId="82" xfId="181" applyFont="1" applyFill="1" applyBorder="1" applyAlignment="1">
      <alignment horizontal="right" vertical="center"/>
    </xf>
    <xf numFmtId="0" fontId="4" fillId="0" borderId="61" xfId="189" applyFont="1" applyFill="1" applyBorder="1" applyAlignment="1">
      <alignment horizontal="left" vertical="center" wrapText="1"/>
    </xf>
    <xf numFmtId="0" fontId="4" fillId="0" borderId="76" xfId="189" applyFont="1" applyFill="1" applyBorder="1" applyAlignment="1">
      <alignment horizontal="left" vertical="center" wrapText="1"/>
    </xf>
    <xf numFmtId="0" fontId="4" fillId="0" borderId="56" xfId="189" applyFont="1" applyFill="1" applyBorder="1" applyAlignment="1">
      <alignment horizontal="left" vertical="center" wrapText="1"/>
    </xf>
    <xf numFmtId="0" fontId="4" fillId="36" borderId="61" xfId="189" applyFont="1" applyFill="1" applyBorder="1" applyAlignment="1">
      <alignment horizontal="left" vertical="top" wrapText="1"/>
    </xf>
    <xf numFmtId="0" fontId="4" fillId="36" borderId="76" xfId="189" applyFont="1" applyFill="1" applyBorder="1" applyAlignment="1">
      <alignment horizontal="left" vertical="top" wrapText="1"/>
    </xf>
    <xf numFmtId="0" fontId="4" fillId="36" borderId="56" xfId="189" applyFont="1" applyFill="1" applyBorder="1" applyAlignment="1">
      <alignment horizontal="left" vertical="top" wrapText="1"/>
    </xf>
    <xf numFmtId="0" fontId="11" fillId="36" borderId="61" xfId="299" applyFont="1" applyFill="1" applyBorder="1" applyAlignment="1">
      <alignment horizontal="left" vertical="center"/>
    </xf>
    <xf numFmtId="0" fontId="11" fillId="36" borderId="76" xfId="299" applyFont="1" applyFill="1" applyBorder="1" applyAlignment="1">
      <alignment horizontal="left" vertical="center"/>
    </xf>
    <xf numFmtId="0" fontId="11" fillId="36" borderId="56" xfId="299" applyFont="1" applyFill="1" applyBorder="1" applyAlignment="1">
      <alignment horizontal="left" vertical="center"/>
    </xf>
    <xf numFmtId="0" fontId="11" fillId="36" borderId="57" xfId="189" applyFont="1" applyFill="1" applyBorder="1" applyAlignment="1">
      <alignment horizontal="left" vertical="center" wrapText="1"/>
    </xf>
    <xf numFmtId="0" fontId="11" fillId="36" borderId="57" xfId="189" applyFont="1" applyFill="1" applyBorder="1" applyAlignment="1">
      <alignment horizontal="left" vertical="center"/>
    </xf>
    <xf numFmtId="0" fontId="86" fillId="0" borderId="10" xfId="187" applyFont="1" applyFill="1" applyBorder="1" applyAlignment="1">
      <alignment horizontal="left" vertical="center"/>
    </xf>
    <xf numFmtId="0" fontId="86" fillId="0" borderId="12" xfId="187" applyFont="1" applyFill="1" applyBorder="1" applyAlignment="1">
      <alignment horizontal="left" vertical="center"/>
    </xf>
    <xf numFmtId="0" fontId="86" fillId="0" borderId="11" xfId="187" applyFont="1" applyFill="1" applyBorder="1" applyAlignment="1">
      <alignment horizontal="left" vertical="center"/>
    </xf>
    <xf numFmtId="0" fontId="86" fillId="36" borderId="10" xfId="187" applyFont="1" applyFill="1" applyBorder="1" applyAlignment="1">
      <alignment horizontal="left" vertical="center"/>
    </xf>
    <xf numFmtId="0" fontId="86" fillId="36" borderId="11" xfId="187" applyFont="1" applyFill="1" applyBorder="1" applyAlignment="1">
      <alignment horizontal="left" vertical="center"/>
    </xf>
    <xf numFmtId="0" fontId="86" fillId="36" borderId="12" xfId="187" applyFont="1" applyFill="1" applyBorder="1" applyAlignment="1">
      <alignment horizontal="left" vertical="center"/>
    </xf>
    <xf numFmtId="0" fontId="86" fillId="0" borderId="36" xfId="187" applyFont="1" applyFill="1" applyBorder="1" applyAlignment="1">
      <alignment horizontal="center" vertical="center" wrapText="1"/>
    </xf>
    <xf numFmtId="0" fontId="86" fillId="0" borderId="35" xfId="187" applyFont="1" applyFill="1" applyBorder="1" applyAlignment="1">
      <alignment horizontal="center" vertical="center" wrapText="1"/>
    </xf>
    <xf numFmtId="0" fontId="86" fillId="0" borderId="37" xfId="187" applyFont="1" applyFill="1" applyBorder="1" applyAlignment="1">
      <alignment horizontal="center" vertical="center" wrapText="1"/>
    </xf>
    <xf numFmtId="0" fontId="86" fillId="0" borderId="15" xfId="187" applyFont="1" applyFill="1" applyBorder="1" applyAlignment="1">
      <alignment horizontal="center" vertical="center" wrapText="1"/>
    </xf>
    <xf numFmtId="0" fontId="96" fillId="0" borderId="14" xfId="187" applyFont="1" applyFill="1" applyBorder="1"/>
    <xf numFmtId="0" fontId="96" fillId="0" borderId="13" xfId="187" applyFont="1" applyFill="1" applyBorder="1"/>
    <xf numFmtId="0" fontId="86" fillId="0" borderId="14" xfId="187" applyFont="1" applyFill="1" applyBorder="1" applyAlignment="1">
      <alignment horizontal="center" vertical="center" wrapText="1"/>
    </xf>
    <xf numFmtId="0" fontId="86" fillId="0" borderId="13" xfId="187" applyFont="1" applyFill="1" applyBorder="1" applyAlignment="1">
      <alignment horizontal="center" vertical="center" wrapText="1"/>
    </xf>
    <xf numFmtId="0" fontId="96" fillId="0" borderId="14" xfId="187" applyFont="1" applyFill="1" applyBorder="1" applyAlignment="1">
      <alignment horizontal="center"/>
    </xf>
    <xf numFmtId="0" fontId="96" fillId="0" borderId="13" xfId="187" applyFont="1" applyFill="1" applyBorder="1" applyAlignment="1">
      <alignment horizontal="center"/>
    </xf>
    <xf numFmtId="0" fontId="86" fillId="0" borderId="38" xfId="187" applyFont="1" applyFill="1" applyBorder="1" applyAlignment="1">
      <alignment horizontal="left" vertical="center" wrapText="1"/>
    </xf>
    <xf numFmtId="0" fontId="86" fillId="0" borderId="16" xfId="187" applyFont="1" applyFill="1" applyBorder="1" applyAlignment="1">
      <alignment horizontal="left" vertical="center" wrapText="1"/>
    </xf>
    <xf numFmtId="0" fontId="86" fillId="0" borderId="36" xfId="187" applyFont="1" applyFill="1" applyBorder="1" applyAlignment="1">
      <alignment horizontal="left" vertical="center" wrapText="1"/>
    </xf>
    <xf numFmtId="0" fontId="86" fillId="0" borderId="18" xfId="187" applyFont="1" applyFill="1" applyBorder="1" applyAlignment="1">
      <alignment horizontal="left" vertical="center" wrapText="1"/>
    </xf>
    <xf numFmtId="0" fontId="86" fillId="0" borderId="0" xfId="187" applyFont="1" applyFill="1" applyBorder="1" applyAlignment="1">
      <alignment horizontal="left" vertical="center" wrapText="1"/>
    </xf>
    <xf numFmtId="0" fontId="86" fillId="0" borderId="35" xfId="187" applyFont="1" applyFill="1" applyBorder="1" applyAlignment="1">
      <alignment horizontal="left" vertical="center" wrapText="1"/>
    </xf>
    <xf numFmtId="0" fontId="86" fillId="0" borderId="39" xfId="187" applyFont="1" applyFill="1" applyBorder="1" applyAlignment="1">
      <alignment horizontal="left" vertical="center" wrapText="1"/>
    </xf>
    <xf numFmtId="0" fontId="86" fillId="0" borderId="25" xfId="187" applyFont="1" applyFill="1" applyBorder="1" applyAlignment="1">
      <alignment horizontal="left" vertical="center" wrapText="1"/>
    </xf>
    <xf numFmtId="0" fontId="86" fillId="0" borderId="37" xfId="187" applyFont="1" applyFill="1" applyBorder="1" applyAlignment="1">
      <alignment horizontal="left" vertical="center" wrapText="1"/>
    </xf>
    <xf numFmtId="0" fontId="92" fillId="0" borderId="9" xfId="187" applyFont="1" applyFill="1" applyBorder="1" applyAlignment="1">
      <alignment horizontal="center" vertical="center" wrapText="1"/>
    </xf>
    <xf numFmtId="0" fontId="87" fillId="0" borderId="9" xfId="187" applyFont="1" applyFill="1" applyBorder="1" applyAlignment="1">
      <alignment horizontal="left" vertical="center"/>
    </xf>
    <xf numFmtId="0" fontId="86" fillId="0" borderId="9" xfId="187" applyFont="1" applyFill="1" applyBorder="1" applyAlignment="1">
      <alignment horizontal="left" vertical="center"/>
    </xf>
    <xf numFmtId="0" fontId="86" fillId="0" borderId="10" xfId="187" applyFont="1" applyFill="1" applyBorder="1" applyAlignment="1">
      <alignment horizontal="left" vertical="center" wrapText="1"/>
    </xf>
    <xf numFmtId="0" fontId="86" fillId="0" borderId="11" xfId="187" applyFont="1" applyFill="1" applyBorder="1" applyAlignment="1">
      <alignment horizontal="left" vertical="center" wrapText="1"/>
    </xf>
    <xf numFmtId="0" fontId="86" fillId="0" borderId="12" xfId="187" applyFont="1" applyFill="1" applyBorder="1" applyAlignment="1">
      <alignment horizontal="left" vertical="center" wrapText="1"/>
    </xf>
    <xf numFmtId="0" fontId="87" fillId="0" borderId="10" xfId="187" applyFont="1" applyFill="1" applyBorder="1" applyAlignment="1">
      <alignment horizontal="left" vertical="center"/>
    </xf>
    <xf numFmtId="0" fontId="87" fillId="0" borderId="11" xfId="187" applyFont="1" applyFill="1" applyBorder="1" applyAlignment="1">
      <alignment horizontal="left" vertical="center"/>
    </xf>
    <xf numFmtId="0" fontId="87" fillId="0" borderId="37" xfId="187" applyFont="1" applyFill="1" applyBorder="1" applyAlignment="1">
      <alignment horizontal="left" vertical="center"/>
    </xf>
    <xf numFmtId="0" fontId="87" fillId="0" borderId="12" xfId="187" applyFont="1" applyFill="1" applyBorder="1" applyAlignment="1">
      <alignment horizontal="left" vertical="center"/>
    </xf>
    <xf numFmtId="14" fontId="86" fillId="0" borderId="10" xfId="187" quotePrefix="1" applyNumberFormat="1" applyFont="1" applyFill="1" applyBorder="1" applyAlignment="1">
      <alignment horizontal="left" vertical="center"/>
    </xf>
    <xf numFmtId="14" fontId="86" fillId="0" borderId="11" xfId="187" quotePrefix="1" applyNumberFormat="1" applyFont="1" applyFill="1" applyBorder="1" applyAlignment="1">
      <alignment horizontal="left" vertical="center"/>
    </xf>
    <xf numFmtId="14" fontId="86" fillId="0" borderId="12" xfId="187" quotePrefix="1" applyNumberFormat="1" applyFont="1" applyFill="1" applyBorder="1" applyAlignment="1">
      <alignment horizontal="left" vertical="center"/>
    </xf>
    <xf numFmtId="0" fontId="86" fillId="0" borderId="15" xfId="187" applyFont="1" applyFill="1" applyBorder="1" applyAlignment="1">
      <alignment horizontal="center" vertical="center"/>
    </xf>
    <xf numFmtId="0" fontId="86" fillId="0" borderId="14" xfId="187" applyFont="1" applyFill="1" applyBorder="1" applyAlignment="1">
      <alignment horizontal="center" vertical="center"/>
    </xf>
    <xf numFmtId="0" fontId="86" fillId="0" borderId="13" xfId="187" applyFont="1" applyFill="1" applyBorder="1" applyAlignment="1">
      <alignment horizontal="center" vertical="center"/>
    </xf>
    <xf numFmtId="0" fontId="86" fillId="0" borderId="15" xfId="187" applyFont="1" applyFill="1" applyBorder="1" applyAlignment="1">
      <alignment horizontal="center" vertical="center" wrapText="1" shrinkToFit="1"/>
    </xf>
    <xf numFmtId="0" fontId="86" fillId="0" borderId="14" xfId="187" applyFont="1" applyFill="1" applyBorder="1" applyAlignment="1">
      <alignment horizontal="center" vertical="center" wrapText="1" shrinkToFit="1"/>
    </xf>
    <xf numFmtId="0" fontId="86" fillId="0" borderId="13" xfId="187" applyFont="1" applyFill="1" applyBorder="1" applyAlignment="1">
      <alignment horizontal="center" vertical="center" wrapText="1" shrinkToFit="1"/>
    </xf>
    <xf numFmtId="0" fontId="86" fillId="0" borderId="10" xfId="187" applyFont="1" applyFill="1" applyBorder="1" applyAlignment="1">
      <alignment horizontal="right" vertical="center"/>
    </xf>
    <xf numFmtId="0" fontId="86" fillId="0" borderId="11" xfId="187" applyFont="1" applyFill="1" applyBorder="1" applyAlignment="1">
      <alignment horizontal="right" vertical="center"/>
    </xf>
    <xf numFmtId="0" fontId="86" fillId="0" borderId="12" xfId="187" applyFont="1" applyFill="1" applyBorder="1" applyAlignment="1">
      <alignment horizontal="right" vertical="center"/>
    </xf>
    <xf numFmtId="14" fontId="87" fillId="0" borderId="10" xfId="187" applyNumberFormat="1" applyFont="1" applyFill="1" applyBorder="1" applyAlignment="1">
      <alignment horizontal="left" vertical="center"/>
    </xf>
    <xf numFmtId="14" fontId="87" fillId="0" borderId="11" xfId="187" applyNumberFormat="1" applyFont="1" applyFill="1" applyBorder="1" applyAlignment="1">
      <alignment horizontal="left" vertical="center"/>
    </xf>
    <xf numFmtId="14" fontId="87" fillId="0" borderId="12" xfId="187" applyNumberFormat="1" applyFont="1" applyFill="1" applyBorder="1" applyAlignment="1">
      <alignment horizontal="left" vertical="center"/>
    </xf>
    <xf numFmtId="0" fontId="87" fillId="0" borderId="10" xfId="187" quotePrefix="1" applyFont="1" applyFill="1" applyBorder="1" applyAlignment="1">
      <alignment horizontal="left" vertical="center"/>
    </xf>
    <xf numFmtId="0" fontId="87" fillId="0" borderId="11" xfId="187" quotePrefix="1" applyFont="1" applyFill="1" applyBorder="1" applyAlignment="1">
      <alignment horizontal="left" vertical="center"/>
    </xf>
    <xf numFmtId="0" fontId="87" fillId="0" borderId="12" xfId="187" quotePrefix="1" applyFont="1" applyFill="1" applyBorder="1" applyAlignment="1">
      <alignment horizontal="left" vertical="center"/>
    </xf>
    <xf numFmtId="0" fontId="87" fillId="0" borderId="9" xfId="150" quotePrefix="1" applyFont="1" applyFill="1" applyBorder="1" applyAlignment="1">
      <alignment horizontal="center" vertical="center" wrapText="1"/>
    </xf>
    <xf numFmtId="0" fontId="87" fillId="0" borderId="15" xfId="150" applyFont="1" applyFill="1" applyBorder="1" applyAlignment="1">
      <alignment horizontal="center" vertical="center" wrapText="1"/>
    </xf>
    <xf numFmtId="0" fontId="87" fillId="0" borderId="14" xfId="150" applyFont="1" applyFill="1" applyBorder="1" applyAlignment="1">
      <alignment horizontal="center" vertical="center" wrapText="1"/>
    </xf>
    <xf numFmtId="0" fontId="87" fillId="0" borderId="13" xfId="150" applyFont="1" applyFill="1" applyBorder="1" applyAlignment="1">
      <alignment horizontal="center" vertical="center" wrapText="1"/>
    </xf>
    <xf numFmtId="0" fontId="86" fillId="35" borderId="10" xfId="187" applyFont="1" applyFill="1" applyBorder="1" applyAlignment="1">
      <alignment horizontal="left" vertical="center"/>
    </xf>
    <xf numFmtId="0" fontId="86" fillId="35" borderId="11" xfId="187" applyFont="1" applyFill="1" applyBorder="1" applyAlignment="1">
      <alignment horizontal="left" vertical="center"/>
    </xf>
    <xf numFmtId="0" fontId="86" fillId="35" borderId="12" xfId="187" applyFont="1" applyFill="1" applyBorder="1" applyAlignment="1">
      <alignment horizontal="left" vertical="center"/>
    </xf>
    <xf numFmtId="0" fontId="87" fillId="36" borderId="9" xfId="187" applyFont="1" applyFill="1" applyBorder="1" applyAlignment="1">
      <alignment horizontal="left" vertical="center"/>
    </xf>
    <xf numFmtId="0" fontId="86" fillId="36" borderId="9" xfId="187" applyFont="1" applyFill="1" applyBorder="1" applyAlignment="1">
      <alignment horizontal="left" vertical="center" wrapText="1"/>
    </xf>
    <xf numFmtId="0" fontId="92" fillId="36" borderId="9" xfId="187" applyFont="1" applyFill="1" applyBorder="1" applyAlignment="1">
      <alignment horizontal="center" vertical="center" wrapText="1"/>
    </xf>
    <xf numFmtId="0" fontId="86" fillId="36" borderId="9" xfId="187" applyFont="1" applyFill="1" applyBorder="1" applyAlignment="1">
      <alignment horizontal="left" vertical="center"/>
    </xf>
    <xf numFmtId="0" fontId="87" fillId="36" borderId="10" xfId="187" applyFont="1" applyFill="1" applyBorder="1" applyAlignment="1">
      <alignment horizontal="left" vertical="center"/>
    </xf>
    <xf numFmtId="0" fontId="87" fillId="36" borderId="11" xfId="187" applyFont="1" applyFill="1" applyBorder="1" applyAlignment="1">
      <alignment horizontal="left" vertical="center"/>
    </xf>
    <xf numFmtId="0" fontId="87" fillId="36" borderId="37" xfId="187" applyFont="1" applyFill="1" applyBorder="1" applyAlignment="1">
      <alignment horizontal="left" vertical="center"/>
    </xf>
    <xf numFmtId="0" fontId="87" fillId="36" borderId="12" xfId="187" applyFont="1" applyFill="1" applyBorder="1" applyAlignment="1">
      <alignment horizontal="left" vertical="center"/>
    </xf>
    <xf numFmtId="14" fontId="86" fillId="36" borderId="10" xfId="187" quotePrefix="1" applyNumberFormat="1" applyFont="1" applyFill="1" applyBorder="1" applyAlignment="1">
      <alignment horizontal="left" vertical="center"/>
    </xf>
    <xf numFmtId="14" fontId="86" fillId="36" borderId="11" xfId="187" quotePrefix="1" applyNumberFormat="1" applyFont="1" applyFill="1" applyBorder="1" applyAlignment="1">
      <alignment horizontal="left" vertical="center"/>
    </xf>
    <xf numFmtId="14" fontId="86" fillId="36" borderId="12" xfId="187" quotePrefix="1" applyNumberFormat="1" applyFont="1" applyFill="1" applyBorder="1" applyAlignment="1">
      <alignment horizontal="left" vertical="center"/>
    </xf>
    <xf numFmtId="0" fontId="87" fillId="0" borderId="9" xfId="150" applyFont="1" applyFill="1" applyBorder="1" applyAlignment="1">
      <alignment horizontal="center" vertical="center" wrapText="1"/>
    </xf>
    <xf numFmtId="0" fontId="87" fillId="36" borderId="15" xfId="150" applyFont="1" applyFill="1" applyBorder="1" applyAlignment="1">
      <alignment horizontal="center" vertical="center" wrapText="1"/>
    </xf>
    <xf numFmtId="0" fontId="87" fillId="36" borderId="14" xfId="150" applyFont="1" applyFill="1" applyBorder="1" applyAlignment="1">
      <alignment horizontal="center" vertical="center" wrapText="1"/>
    </xf>
    <xf numFmtId="0" fontId="87" fillId="36" borderId="13" xfId="150" applyFont="1" applyFill="1" applyBorder="1" applyAlignment="1">
      <alignment horizontal="center" vertical="center" wrapText="1"/>
    </xf>
    <xf numFmtId="0" fontId="87" fillId="0" borderId="9" xfId="161" applyFont="1" applyFill="1" applyBorder="1" applyAlignment="1">
      <alignment horizontal="center" vertical="center" wrapText="1"/>
    </xf>
    <xf numFmtId="14" fontId="87" fillId="0" borderId="11" xfId="187" quotePrefix="1" applyNumberFormat="1" applyFont="1" applyFill="1" applyBorder="1" applyAlignment="1">
      <alignment horizontal="left" vertical="center"/>
    </xf>
    <xf numFmtId="14" fontId="87" fillId="0" borderId="12" xfId="187" quotePrefix="1" applyNumberFormat="1" applyFont="1" applyFill="1" applyBorder="1" applyAlignment="1">
      <alignment horizontal="left" vertical="center"/>
    </xf>
    <xf numFmtId="1" fontId="86" fillId="0" borderId="10" xfId="187" quotePrefix="1" applyNumberFormat="1" applyFont="1" applyFill="1" applyBorder="1" applyAlignment="1">
      <alignment horizontal="left" vertical="center"/>
    </xf>
    <xf numFmtId="1" fontId="86" fillId="0" borderId="11" xfId="187" applyNumberFormat="1" applyFont="1" applyFill="1" applyBorder="1" applyAlignment="1">
      <alignment horizontal="left" vertical="center"/>
    </xf>
    <xf numFmtId="1" fontId="86" fillId="0" borderId="12" xfId="187" applyNumberFormat="1" applyFont="1" applyFill="1" applyBorder="1" applyAlignment="1">
      <alignment horizontal="left" vertical="center"/>
    </xf>
    <xf numFmtId="0" fontId="87" fillId="0" borderId="25" xfId="187" applyFont="1" applyFill="1" applyBorder="1" applyAlignment="1">
      <alignment horizontal="left" vertical="center"/>
    </xf>
    <xf numFmtId="0" fontId="86" fillId="0" borderId="39" xfId="187" applyFont="1" applyFill="1" applyBorder="1" applyAlignment="1">
      <alignment horizontal="left" vertical="center"/>
    </xf>
    <xf numFmtId="0" fontId="86" fillId="0" borderId="25" xfId="187" applyFont="1" applyFill="1" applyBorder="1" applyAlignment="1">
      <alignment horizontal="left" vertical="center"/>
    </xf>
    <xf numFmtId="0" fontId="87" fillId="0" borderId="75" xfId="187" quotePrefix="1" applyFont="1" applyFill="1" applyBorder="1" applyAlignment="1">
      <alignment horizontal="center" vertical="center"/>
    </xf>
    <xf numFmtId="0" fontId="87" fillId="0" borderId="54" xfId="187" quotePrefix="1" applyFont="1" applyFill="1" applyBorder="1" applyAlignment="1">
      <alignment horizontal="center" vertical="center"/>
    </xf>
    <xf numFmtId="0" fontId="87" fillId="0" borderId="81" xfId="187" quotePrefix="1" applyFont="1" applyFill="1" applyBorder="1" applyAlignment="1">
      <alignment horizontal="center" vertical="center"/>
    </xf>
    <xf numFmtId="0" fontId="87" fillId="0" borderId="15" xfId="187" applyFont="1" applyFill="1" applyBorder="1" applyAlignment="1">
      <alignment horizontal="center" vertical="center" wrapText="1"/>
    </xf>
    <xf numFmtId="0" fontId="87" fillId="0" borderId="14" xfId="187" applyFont="1" applyFill="1" applyBorder="1" applyAlignment="1">
      <alignment horizontal="center" vertical="center" wrapText="1"/>
    </xf>
    <xf numFmtId="0" fontId="87" fillId="0" borderId="82" xfId="187" applyFont="1" applyFill="1" applyBorder="1" applyAlignment="1">
      <alignment horizontal="center" vertical="center" wrapText="1"/>
    </xf>
    <xf numFmtId="0" fontId="86" fillId="0" borderId="10" xfId="187" quotePrefix="1" applyFont="1" applyFill="1" applyBorder="1" applyAlignment="1">
      <alignment horizontal="left" vertical="center"/>
    </xf>
    <xf numFmtId="0" fontId="87" fillId="0" borderId="15" xfId="150" quotePrefix="1" applyFont="1" applyFill="1" applyBorder="1" applyAlignment="1">
      <alignment horizontal="center" vertical="center" wrapText="1"/>
    </xf>
    <xf numFmtId="0" fontId="87" fillId="0" borderId="13" xfId="187" applyFont="1" applyFill="1" applyBorder="1" applyAlignment="1">
      <alignment horizontal="center" vertical="center" wrapText="1"/>
    </xf>
    <xf numFmtId="0" fontId="86" fillId="0" borderId="10" xfId="187" applyFont="1" applyFill="1" applyBorder="1" applyAlignment="1">
      <alignment vertical="center" wrapText="1"/>
    </xf>
    <xf numFmtId="0" fontId="86" fillId="0" borderId="12" xfId="187" applyFont="1" applyFill="1" applyBorder="1" applyAlignment="1">
      <alignment vertical="center" wrapText="1"/>
    </xf>
    <xf numFmtId="14" fontId="87" fillId="0" borderId="10" xfId="187" quotePrefix="1" applyNumberFormat="1" applyFont="1" applyFill="1" applyBorder="1" applyAlignment="1">
      <alignment horizontal="left" vertical="center"/>
    </xf>
    <xf numFmtId="0" fontId="87" fillId="0" borderId="36" xfId="187" applyFont="1" applyFill="1" applyBorder="1" applyAlignment="1">
      <alignment horizontal="center" vertical="center" wrapText="1"/>
    </xf>
    <xf numFmtId="0" fontId="87" fillId="0" borderId="35" xfId="187" applyFont="1" applyFill="1" applyBorder="1" applyAlignment="1">
      <alignment horizontal="center" vertical="center" wrapText="1"/>
    </xf>
    <xf numFmtId="0" fontId="87" fillId="0" borderId="37" xfId="187" applyFont="1" applyFill="1" applyBorder="1" applyAlignment="1">
      <alignment horizontal="center" vertical="center" wrapText="1"/>
    </xf>
    <xf numFmtId="0" fontId="87" fillId="0" borderId="39" xfId="187" quotePrefix="1" applyFont="1" applyFill="1" applyBorder="1" applyAlignment="1">
      <alignment horizontal="center" vertical="center"/>
    </xf>
    <xf numFmtId="0" fontId="87" fillId="0" borderId="25" xfId="187" applyFont="1" applyFill="1" applyBorder="1" applyAlignment="1">
      <alignment horizontal="center" vertical="center"/>
    </xf>
    <xf numFmtId="0" fontId="87" fillId="0" borderId="37" xfId="187" applyFont="1" applyFill="1" applyBorder="1" applyAlignment="1">
      <alignment horizontal="center" vertical="center"/>
    </xf>
    <xf numFmtId="0" fontId="87" fillId="0" borderId="15" xfId="187" applyFont="1" applyFill="1" applyBorder="1" applyAlignment="1">
      <alignment horizontal="center" vertical="center"/>
    </xf>
    <xf numFmtId="0" fontId="87" fillId="0" borderId="14" xfId="187" applyFont="1" applyFill="1" applyBorder="1" applyAlignment="1">
      <alignment horizontal="center" vertical="center"/>
    </xf>
    <xf numFmtId="0" fontId="87" fillId="0" borderId="13" xfId="187" applyFont="1" applyFill="1" applyBorder="1" applyAlignment="1">
      <alignment horizontal="center" vertical="center"/>
    </xf>
    <xf numFmtId="0" fontId="89" fillId="0" borderId="14" xfId="187" applyFont="1" applyFill="1" applyBorder="1"/>
    <xf numFmtId="0" fontId="89" fillId="0" borderId="13" xfId="187" applyFont="1" applyFill="1" applyBorder="1"/>
    <xf numFmtId="0" fontId="87" fillId="0" borderId="15" xfId="187" applyFont="1" applyFill="1" applyBorder="1" applyAlignment="1">
      <alignment vertical="center" wrapText="1"/>
    </xf>
    <xf numFmtId="0" fontId="87" fillId="0" borderId="14" xfId="187" applyFont="1" applyFill="1" applyBorder="1" applyAlignment="1">
      <alignment vertical="center" wrapText="1"/>
    </xf>
    <xf numFmtId="0" fontId="87" fillId="0" borderId="13" xfId="187" applyFont="1" applyFill="1" applyBorder="1" applyAlignment="1">
      <alignment vertical="center" wrapText="1"/>
    </xf>
    <xf numFmtId="0" fontId="87" fillId="0" borderId="15" xfId="187" applyFont="1" applyFill="1" applyBorder="1" applyAlignment="1">
      <alignment horizontal="center" vertical="center" wrapText="1" shrinkToFit="1"/>
    </xf>
    <xf numFmtId="0" fontId="87" fillId="0" borderId="14" xfId="187" applyFont="1" applyFill="1" applyBorder="1" applyAlignment="1">
      <alignment horizontal="center" vertical="center" wrapText="1" shrinkToFit="1"/>
    </xf>
    <xf numFmtId="0" fontId="87" fillId="0" borderId="13" xfId="187" applyFont="1" applyFill="1" applyBorder="1" applyAlignment="1">
      <alignment horizontal="center" vertical="center" wrapText="1" shrinkToFit="1"/>
    </xf>
    <xf numFmtId="0" fontId="87" fillId="0" borderId="36" xfId="187" applyFont="1" applyFill="1" applyBorder="1" applyAlignment="1">
      <alignment vertical="center" wrapText="1"/>
    </xf>
    <xf numFmtId="0" fontId="87" fillId="0" borderId="35" xfId="187" applyFont="1" applyFill="1" applyBorder="1" applyAlignment="1">
      <alignment vertical="center" wrapText="1"/>
    </xf>
    <xf numFmtId="0" fontId="87" fillId="0" borderId="37" xfId="187" applyFont="1" applyFill="1" applyBorder="1" applyAlignment="1">
      <alignment vertical="center" wrapText="1"/>
    </xf>
    <xf numFmtId="0" fontId="87" fillId="0" borderId="15" xfId="187" applyFont="1" applyFill="1" applyBorder="1" applyAlignment="1">
      <alignment horizontal="left" vertical="center" wrapText="1"/>
    </xf>
    <xf numFmtId="0" fontId="89" fillId="0" borderId="14" xfId="187" applyFont="1" applyFill="1" applyBorder="1" applyAlignment="1">
      <alignment horizontal="left"/>
    </xf>
    <xf numFmtId="0" fontId="89" fillId="0" borderId="13" xfId="187" applyFont="1" applyFill="1" applyBorder="1" applyAlignment="1">
      <alignment horizontal="left"/>
    </xf>
    <xf numFmtId="0" fontId="89" fillId="0" borderId="14" xfId="187" applyFont="1" applyFill="1" applyBorder="1" applyAlignment="1">
      <alignment horizontal="center"/>
    </xf>
    <xf numFmtId="0" fontId="89" fillId="0" borderId="13" xfId="187" applyFont="1" applyFill="1" applyBorder="1" applyAlignment="1">
      <alignment horizontal="center"/>
    </xf>
    <xf numFmtId="0" fontId="87" fillId="0" borderId="15" xfId="151" quotePrefix="1" applyFont="1" applyFill="1" applyBorder="1" applyAlignment="1">
      <alignment horizontal="center" vertical="center" wrapText="1"/>
    </xf>
    <xf numFmtId="0" fontId="87" fillId="0" borderId="14" xfId="151" quotePrefix="1" applyFont="1" applyFill="1" applyBorder="1" applyAlignment="1">
      <alignment horizontal="center" vertical="center" wrapText="1"/>
    </xf>
    <xf numFmtId="0" fontId="87" fillId="0" borderId="15" xfId="151" applyFont="1" applyFill="1" applyBorder="1" applyAlignment="1">
      <alignment horizontal="center" vertical="center" wrapText="1"/>
    </xf>
    <xf numFmtId="0" fontId="87" fillId="0" borderId="14" xfId="151" applyFont="1" applyFill="1" applyBorder="1" applyAlignment="1">
      <alignment horizontal="center" vertical="center" wrapText="1"/>
    </xf>
    <xf numFmtId="0" fontId="92" fillId="0" borderId="15" xfId="151" quotePrefix="1" applyFont="1" applyFill="1" applyBorder="1" applyAlignment="1">
      <alignment horizontal="center" vertical="center" wrapText="1"/>
    </xf>
    <xf numFmtId="0" fontId="92" fillId="0" borderId="14" xfId="151" quotePrefix="1" applyFont="1" applyFill="1" applyBorder="1" applyAlignment="1">
      <alignment horizontal="center" vertical="center" wrapText="1"/>
    </xf>
    <xf numFmtId="0" fontId="92" fillId="0" borderId="13" xfId="151" quotePrefix="1" applyFont="1" applyFill="1" applyBorder="1" applyAlignment="1">
      <alignment horizontal="center" vertical="center" wrapText="1"/>
    </xf>
    <xf numFmtId="0" fontId="92" fillId="0" borderId="15" xfId="151" applyFont="1" applyFill="1" applyBorder="1" applyAlignment="1">
      <alignment horizontal="center" vertical="center" wrapText="1"/>
    </xf>
    <xf numFmtId="0" fontId="92" fillId="0" borderId="14" xfId="151" applyFont="1" applyFill="1" applyBorder="1" applyAlignment="1">
      <alignment horizontal="center" vertical="center" wrapText="1"/>
    </xf>
    <xf numFmtId="0" fontId="92" fillId="0" borderId="13" xfId="151" applyFont="1" applyFill="1" applyBorder="1" applyAlignment="1">
      <alignment horizontal="center" vertical="center" wrapText="1"/>
    </xf>
    <xf numFmtId="0" fontId="87" fillId="0" borderId="38" xfId="187" applyFont="1" applyFill="1" applyBorder="1" applyAlignment="1">
      <alignment horizontal="center" vertical="center" wrapText="1"/>
    </xf>
    <xf numFmtId="0" fontId="87" fillId="0" borderId="16" xfId="187" applyFont="1" applyFill="1" applyBorder="1" applyAlignment="1">
      <alignment horizontal="center" vertical="center" wrapText="1"/>
    </xf>
    <xf numFmtId="0" fontId="87" fillId="0" borderId="18" xfId="187" applyFont="1" applyFill="1" applyBorder="1" applyAlignment="1">
      <alignment horizontal="center" vertical="center" wrapText="1"/>
    </xf>
    <xf numFmtId="0" fontId="87" fillId="0" borderId="0" xfId="187" applyFont="1" applyFill="1" applyBorder="1" applyAlignment="1">
      <alignment horizontal="center" vertical="center" wrapText="1"/>
    </xf>
    <xf numFmtId="0" fontId="87" fillId="0" borderId="39" xfId="187" applyFont="1" applyFill="1" applyBorder="1" applyAlignment="1">
      <alignment horizontal="center" vertical="center" wrapText="1"/>
    </xf>
    <xf numFmtId="0" fontId="87" fillId="0" borderId="25" xfId="187" applyFont="1" applyFill="1" applyBorder="1" applyAlignment="1">
      <alignment horizontal="center" vertical="center" wrapText="1"/>
    </xf>
    <xf numFmtId="0" fontId="2" fillId="0" borderId="11" xfId="140" applyBorder="1" applyAlignment="1">
      <alignment horizontal="left" vertical="center"/>
    </xf>
    <xf numFmtId="0" fontId="87" fillId="36" borderId="15" xfId="187" applyFont="1" applyFill="1" applyBorder="1" applyAlignment="1">
      <alignment horizontal="center" vertical="center" wrapText="1"/>
    </xf>
    <xf numFmtId="0" fontId="89" fillId="36" borderId="14" xfId="187" applyFont="1" applyFill="1" applyBorder="1"/>
    <xf numFmtId="0" fontId="89" fillId="36" borderId="13" xfId="187" applyFont="1" applyFill="1" applyBorder="1"/>
    <xf numFmtId="0" fontId="138" fillId="36" borderId="15" xfId="161" applyFont="1" applyFill="1" applyBorder="1" applyAlignment="1">
      <alignment horizontal="center" vertical="center" wrapText="1"/>
    </xf>
    <xf numFmtId="0" fontId="87" fillId="36" borderId="14" xfId="161" applyFont="1" applyFill="1" applyBorder="1" applyAlignment="1">
      <alignment horizontal="center" vertical="center" wrapText="1"/>
    </xf>
    <xf numFmtId="0" fontId="87" fillId="36" borderId="13" xfId="161" applyFont="1" applyFill="1" applyBorder="1" applyAlignment="1">
      <alignment horizontal="center" vertical="center" wrapText="1"/>
    </xf>
    <xf numFmtId="0" fontId="87" fillId="36" borderId="9" xfId="161" applyFont="1" applyFill="1" applyBorder="1" applyAlignment="1">
      <alignment horizontal="center" vertical="center" wrapText="1"/>
    </xf>
    <xf numFmtId="0" fontId="87" fillId="36" borderId="15" xfId="187" applyFont="1" applyFill="1" applyBorder="1" applyAlignment="1">
      <alignment horizontal="center" vertical="center"/>
    </xf>
    <xf numFmtId="0" fontId="87" fillId="36" borderId="14" xfId="187" applyFont="1" applyFill="1" applyBorder="1" applyAlignment="1">
      <alignment horizontal="center" vertical="center"/>
    </xf>
    <xf numFmtId="0" fontId="87" fillId="36" borderId="13" xfId="187" applyFont="1" applyFill="1" applyBorder="1" applyAlignment="1">
      <alignment horizontal="center" vertical="center"/>
    </xf>
    <xf numFmtId="0" fontId="87" fillId="36" borderId="14" xfId="187" applyFont="1" applyFill="1" applyBorder="1" applyAlignment="1">
      <alignment horizontal="center" vertical="center" wrapText="1"/>
    </xf>
    <xf numFmtId="0" fontId="87" fillId="36" borderId="13" xfId="187" applyFont="1" applyFill="1" applyBorder="1" applyAlignment="1">
      <alignment horizontal="center" vertical="center" wrapText="1"/>
    </xf>
    <xf numFmtId="0" fontId="92" fillId="0" borderId="38" xfId="140" quotePrefix="1" applyFont="1" applyFill="1" applyBorder="1" applyAlignment="1">
      <alignment horizontal="center" vertical="center"/>
    </xf>
    <xf numFmtId="0" fontId="92" fillId="0" borderId="18" xfId="140" applyFont="1" applyFill="1" applyBorder="1" applyAlignment="1">
      <alignment horizontal="center" vertical="center"/>
    </xf>
    <xf numFmtId="0" fontId="92" fillId="0" borderId="15" xfId="140" applyFont="1" applyFill="1" applyBorder="1" applyAlignment="1">
      <alignment horizontal="center" vertical="center" wrapText="1"/>
    </xf>
    <xf numFmtId="0" fontId="92" fillId="0" borderId="14" xfId="140" applyFont="1" applyFill="1" applyBorder="1" applyAlignment="1">
      <alignment horizontal="center" vertical="center" wrapText="1"/>
    </xf>
    <xf numFmtId="0" fontId="87" fillId="0" borderId="75" xfId="187" applyFont="1" applyFill="1" applyBorder="1" applyAlignment="1">
      <alignment horizontal="center" vertical="center"/>
    </xf>
    <xf numFmtId="0" fontId="87" fillId="0" borderId="54" xfId="187" applyFont="1" applyFill="1" applyBorder="1" applyAlignment="1">
      <alignment horizontal="center" vertical="center"/>
    </xf>
    <xf numFmtId="0" fontId="87" fillId="0" borderId="67" xfId="187" applyFont="1" applyFill="1" applyBorder="1" applyAlignment="1">
      <alignment horizontal="center" vertical="center"/>
    </xf>
    <xf numFmtId="0" fontId="92" fillId="0" borderId="82" xfId="140" applyFont="1" applyFill="1" applyBorder="1" applyAlignment="1">
      <alignment horizontal="center" vertical="center" wrapText="1"/>
    </xf>
    <xf numFmtId="0" fontId="93" fillId="0" borderId="10" xfId="140" applyFont="1" applyFill="1" applyBorder="1" applyAlignment="1">
      <alignment horizontal="center" vertical="center" wrapText="1"/>
    </xf>
    <xf numFmtId="0" fontId="93" fillId="0" borderId="11" xfId="140" applyFont="1" applyFill="1" applyBorder="1" applyAlignment="1">
      <alignment horizontal="center" vertical="center" wrapText="1"/>
    </xf>
    <xf numFmtId="0" fontId="93" fillId="0" borderId="12" xfId="140" applyFont="1" applyFill="1" applyBorder="1" applyAlignment="1">
      <alignment horizontal="center" vertical="center" wrapText="1"/>
    </xf>
    <xf numFmtId="0" fontId="92" fillId="0" borderId="58" xfId="140" quotePrefix="1" applyFont="1" applyFill="1" applyBorder="1" applyAlignment="1">
      <alignment horizontal="center" vertical="center"/>
    </xf>
    <xf numFmtId="0" fontId="92" fillId="0" borderId="1" xfId="140" quotePrefix="1" applyFont="1" applyFill="1" applyBorder="1" applyAlignment="1">
      <alignment horizontal="center" vertical="center"/>
    </xf>
    <xf numFmtId="0" fontId="92" fillId="0" borderId="1" xfId="140" applyFont="1" applyFill="1" applyBorder="1" applyAlignment="1">
      <alignment horizontal="center" vertical="center"/>
    </xf>
    <xf numFmtId="0" fontId="92" fillId="0" borderId="6" xfId="140" applyFont="1" applyFill="1" applyBorder="1" applyAlignment="1">
      <alignment horizontal="center" vertical="center"/>
    </xf>
    <xf numFmtId="0" fontId="86" fillId="0" borderId="75" xfId="187" applyFont="1" applyFill="1" applyBorder="1" applyAlignment="1">
      <alignment horizontal="center" vertical="center"/>
    </xf>
    <xf numFmtId="0" fontId="86" fillId="0" borderId="54" xfId="187" applyFont="1" applyFill="1" applyBorder="1" applyAlignment="1">
      <alignment horizontal="center" vertical="center"/>
    </xf>
    <xf numFmtId="0" fontId="86" fillId="0" borderId="67" xfId="187" applyFont="1" applyFill="1" applyBorder="1" applyAlignment="1">
      <alignment horizontal="center" vertical="center"/>
    </xf>
    <xf numFmtId="14" fontId="87" fillId="36" borderId="10" xfId="187" applyNumberFormat="1" applyFont="1" applyFill="1" applyBorder="1" applyAlignment="1">
      <alignment horizontal="left" vertical="center"/>
    </xf>
    <xf numFmtId="14" fontId="87" fillId="36" borderId="11" xfId="187" quotePrefix="1" applyNumberFormat="1" applyFont="1" applyFill="1" applyBorder="1" applyAlignment="1">
      <alignment horizontal="left" vertical="center"/>
    </xf>
    <xf numFmtId="14" fontId="87" fillId="36" borderId="12" xfId="187" quotePrefix="1" applyNumberFormat="1" applyFont="1" applyFill="1" applyBorder="1" applyAlignment="1">
      <alignment horizontal="left" vertical="center"/>
    </xf>
    <xf numFmtId="0" fontId="86" fillId="36" borderId="10" xfId="187" applyFont="1" applyFill="1" applyBorder="1" applyAlignment="1">
      <alignment horizontal="right" vertical="center"/>
    </xf>
    <xf numFmtId="0" fontId="86" fillId="36" borderId="11" xfId="187" applyFont="1" applyFill="1" applyBorder="1" applyAlignment="1">
      <alignment horizontal="right" vertical="center"/>
    </xf>
    <xf numFmtId="0" fontId="86" fillId="36" borderId="12" xfId="187" applyFont="1" applyFill="1" applyBorder="1" applyAlignment="1">
      <alignment horizontal="right" vertical="center"/>
    </xf>
    <xf numFmtId="0" fontId="87" fillId="36" borderId="10" xfId="187" quotePrefix="1" applyFont="1" applyFill="1" applyBorder="1" applyAlignment="1">
      <alignment horizontal="left" vertical="center"/>
    </xf>
    <xf numFmtId="0" fontId="87" fillId="36" borderId="11" xfId="187" quotePrefix="1" applyFont="1" applyFill="1" applyBorder="1" applyAlignment="1">
      <alignment horizontal="left" vertical="center"/>
    </xf>
    <xf numFmtId="0" fontId="87" fillId="36" borderId="12" xfId="187" quotePrefix="1" applyFont="1" applyFill="1" applyBorder="1" applyAlignment="1">
      <alignment horizontal="left" vertical="center"/>
    </xf>
    <xf numFmtId="0" fontId="86" fillId="36" borderId="10" xfId="187" applyFont="1" applyFill="1" applyBorder="1" applyAlignment="1">
      <alignment horizontal="left" vertical="center" wrapText="1"/>
    </xf>
    <xf numFmtId="0" fontId="86" fillId="36" borderId="11" xfId="187" applyFont="1" applyFill="1" applyBorder="1" applyAlignment="1">
      <alignment horizontal="left" vertical="center" wrapText="1"/>
    </xf>
    <xf numFmtId="0" fontId="86" fillId="36" borderId="12" xfId="187" applyFont="1" applyFill="1" applyBorder="1" applyAlignment="1">
      <alignment horizontal="left" vertical="center" wrapText="1"/>
    </xf>
    <xf numFmtId="0" fontId="86" fillId="0" borderId="36" xfId="187" applyFont="1" applyFill="1" applyBorder="1" applyAlignment="1">
      <alignment vertical="center" wrapText="1"/>
    </xf>
    <xf numFmtId="0" fontId="86" fillId="0" borderId="35" xfId="187" applyFont="1" applyFill="1" applyBorder="1" applyAlignment="1">
      <alignment vertical="center" wrapText="1"/>
    </xf>
    <xf numFmtId="0" fontId="86" fillId="0" borderId="37" xfId="187" applyFont="1" applyFill="1" applyBorder="1" applyAlignment="1">
      <alignment vertical="center" wrapText="1"/>
    </xf>
    <xf numFmtId="0" fontId="86" fillId="0" borderId="15" xfId="187" applyFont="1" applyFill="1" applyBorder="1" applyAlignment="1">
      <alignment horizontal="left" vertical="center" wrapText="1"/>
    </xf>
    <xf numFmtId="0" fontId="96" fillId="0" borderId="14" xfId="187" applyFont="1" applyFill="1" applyBorder="1" applyAlignment="1">
      <alignment horizontal="left"/>
    </xf>
    <xf numFmtId="0" fontId="96" fillId="0" borderId="13" xfId="187" applyFont="1" applyFill="1" applyBorder="1" applyAlignment="1">
      <alignment horizontal="left"/>
    </xf>
    <xf numFmtId="0" fontId="87" fillId="0" borderId="14" xfId="150" quotePrefix="1" applyFont="1" applyFill="1" applyBorder="1" applyAlignment="1">
      <alignment horizontal="center" vertical="center" wrapText="1"/>
    </xf>
    <xf numFmtId="0" fontId="87" fillId="0" borderId="13" xfId="150" quotePrefix="1" applyFont="1" applyFill="1" applyBorder="1" applyAlignment="1">
      <alignment horizontal="center" vertical="center" wrapText="1"/>
    </xf>
    <xf numFmtId="0" fontId="87" fillId="0" borderId="15" xfId="161" applyFont="1" applyFill="1" applyBorder="1" applyAlignment="1">
      <alignment horizontal="center" vertical="center" wrapText="1"/>
    </xf>
    <xf numFmtId="0" fontId="87" fillId="0" borderId="13" xfId="161" applyFont="1" applyFill="1" applyBorder="1" applyAlignment="1">
      <alignment horizontal="center" vertical="center" wrapText="1"/>
    </xf>
    <xf numFmtId="0" fontId="86" fillId="0" borderId="15" xfId="187" applyFont="1" applyFill="1" applyBorder="1" applyAlignment="1">
      <alignment vertical="center" wrapText="1"/>
    </xf>
    <xf numFmtId="0" fontId="86" fillId="0" borderId="14" xfId="187" applyFont="1" applyFill="1" applyBorder="1" applyAlignment="1">
      <alignment vertical="center" wrapText="1"/>
    </xf>
    <xf numFmtId="0" fontId="86" fillId="0" borderId="13" xfId="187" applyFont="1" applyFill="1" applyBorder="1" applyAlignment="1">
      <alignment vertical="center" wrapText="1"/>
    </xf>
    <xf numFmtId="0" fontId="86" fillId="0" borderId="38" xfId="0" quotePrefix="1" applyFont="1" applyFill="1" applyBorder="1" applyAlignment="1">
      <alignment horizontal="center" vertical="center"/>
    </xf>
    <xf numFmtId="0" fontId="86" fillId="0" borderId="18" xfId="0" applyFont="1" applyFill="1" applyBorder="1" applyAlignment="1">
      <alignment horizontal="center" vertical="center"/>
    </xf>
    <xf numFmtId="0" fontId="138" fillId="0" borderId="9" xfId="151" applyFont="1" applyFill="1" applyBorder="1" applyAlignment="1">
      <alignment horizontal="center" vertical="center" wrapText="1"/>
    </xf>
    <xf numFmtId="0" fontId="86" fillId="0" borderId="9" xfId="150" quotePrefix="1" applyFont="1" applyFill="1" applyBorder="1" applyAlignment="1">
      <alignment horizontal="center" vertical="center" wrapText="1"/>
    </xf>
    <xf numFmtId="0" fontId="86" fillId="0" borderId="15" xfId="150" applyFont="1" applyFill="1" applyBorder="1" applyAlignment="1">
      <alignment horizontal="center" vertical="center" wrapText="1"/>
    </xf>
    <xf numFmtId="0" fontId="86" fillId="0" borderId="14" xfId="150" applyFont="1" applyFill="1" applyBorder="1" applyAlignment="1">
      <alignment horizontal="center" vertical="center" wrapText="1"/>
    </xf>
    <xf numFmtId="0" fontId="98" fillId="0" borderId="15" xfId="140" applyFont="1" applyFill="1" applyBorder="1" applyAlignment="1">
      <alignment horizontal="center" vertical="center"/>
    </xf>
    <xf numFmtId="0" fontId="98" fillId="0" borderId="14" xfId="140" applyFont="1" applyFill="1" applyBorder="1" applyAlignment="1">
      <alignment horizontal="center" vertical="center"/>
    </xf>
    <xf numFmtId="0" fontId="98" fillId="0" borderId="13" xfId="140" applyFont="1" applyFill="1" applyBorder="1" applyAlignment="1">
      <alignment horizontal="center" vertical="center"/>
    </xf>
    <xf numFmtId="0" fontId="102" fillId="0" borderId="15" xfId="140" applyFont="1" applyFill="1" applyBorder="1" applyAlignment="1">
      <alignment horizontal="center" vertical="center" wrapText="1"/>
    </xf>
    <xf numFmtId="0" fontId="102" fillId="0" borderId="14" xfId="140" applyFont="1" applyFill="1" applyBorder="1" applyAlignment="1">
      <alignment horizontal="center" vertical="center" wrapText="1"/>
    </xf>
    <xf numFmtId="0" fontId="102" fillId="0" borderId="13" xfId="140" applyFont="1" applyFill="1" applyBorder="1" applyAlignment="1">
      <alignment horizontal="center" vertical="center" wrapText="1"/>
    </xf>
    <xf numFmtId="0" fontId="113" fillId="0" borderId="15" xfId="140" applyFont="1" applyFill="1" applyBorder="1" applyAlignment="1">
      <alignment horizontal="center" vertical="center" wrapText="1"/>
    </xf>
    <xf numFmtId="0" fontId="113" fillId="0" borderId="14" xfId="140" applyFont="1" applyFill="1" applyBorder="1" applyAlignment="1">
      <alignment horizontal="center" vertical="center" wrapText="1"/>
    </xf>
    <xf numFmtId="0" fontId="113" fillId="0" borderId="13" xfId="140" applyFont="1" applyFill="1" applyBorder="1" applyAlignment="1">
      <alignment horizontal="center" vertical="center" wrapText="1"/>
    </xf>
    <xf numFmtId="0" fontId="102" fillId="0" borderId="15" xfId="150" applyFont="1" applyFill="1" applyBorder="1" applyAlignment="1">
      <alignment horizontal="center" vertical="center" wrapText="1"/>
    </xf>
    <xf numFmtId="0" fontId="102" fillId="0" borderId="13" xfId="150" applyFont="1" applyFill="1" applyBorder="1" applyAlignment="1">
      <alignment horizontal="center" vertical="center" wrapText="1"/>
    </xf>
    <xf numFmtId="0" fontId="102" fillId="0" borderId="15" xfId="150" applyFont="1" applyFill="1" applyBorder="1" applyAlignment="1">
      <alignment horizontal="center" vertical="center"/>
    </xf>
    <xf numFmtId="0" fontId="102" fillId="0" borderId="13" xfId="150" applyFont="1" applyFill="1" applyBorder="1" applyAlignment="1">
      <alignment horizontal="center" vertical="center"/>
    </xf>
    <xf numFmtId="0" fontId="102" fillId="0" borderId="15" xfId="150" applyFont="1" applyFill="1" applyBorder="1" applyAlignment="1">
      <alignment vertical="center" wrapText="1"/>
    </xf>
    <xf numFmtId="0" fontId="102" fillId="0" borderId="13" xfId="150" applyFont="1" applyFill="1" applyBorder="1" applyAlignment="1">
      <alignment vertical="center" wrapText="1"/>
    </xf>
    <xf numFmtId="0" fontId="102" fillId="0" borderId="15" xfId="140" applyFont="1" applyFill="1" applyBorder="1" applyAlignment="1">
      <alignment vertical="center" wrapText="1"/>
    </xf>
    <xf numFmtId="0" fontId="102" fillId="0" borderId="14" xfId="140" applyFont="1" applyFill="1" applyBorder="1" applyAlignment="1">
      <alignment vertical="center" wrapText="1"/>
    </xf>
    <xf numFmtId="0" fontId="102" fillId="0" borderId="13" xfId="140" applyFont="1" applyFill="1" applyBorder="1" applyAlignment="1">
      <alignment vertical="center" wrapText="1"/>
    </xf>
    <xf numFmtId="0" fontId="102" fillId="0" borderId="15" xfId="140" applyFont="1" applyFill="1" applyBorder="1" applyAlignment="1">
      <alignment horizontal="center" vertical="center"/>
    </xf>
    <xf numFmtId="0" fontId="102" fillId="0" borderId="14" xfId="140" applyFont="1" applyFill="1" applyBorder="1" applyAlignment="1">
      <alignment horizontal="center" vertical="center"/>
    </xf>
    <xf numFmtId="0" fontId="102" fillId="0" borderId="13" xfId="140" applyFont="1" applyFill="1" applyBorder="1" applyAlignment="1">
      <alignment horizontal="center" vertical="center"/>
    </xf>
    <xf numFmtId="0" fontId="102" fillId="0" borderId="15" xfId="140" applyFont="1" applyFill="1" applyBorder="1" applyAlignment="1">
      <alignment horizontal="left" vertical="center" wrapText="1"/>
    </xf>
    <xf numFmtId="0" fontId="102" fillId="0" borderId="14" xfId="140" applyFont="1" applyFill="1" applyBorder="1" applyAlignment="1">
      <alignment horizontal="left" vertical="center" wrapText="1"/>
    </xf>
    <xf numFmtId="0" fontId="102" fillId="0" borderId="13" xfId="140" applyFont="1" applyFill="1" applyBorder="1" applyAlignment="1">
      <alignment horizontal="left" vertical="center" wrapText="1"/>
    </xf>
    <xf numFmtId="0" fontId="102" fillId="0" borderId="61" xfId="140" applyFont="1" applyFill="1" applyBorder="1" applyAlignment="1">
      <alignment vertical="center" wrapText="1"/>
    </xf>
    <xf numFmtId="0" fontId="102" fillId="0" borderId="76" xfId="140" applyFont="1" applyFill="1" applyBorder="1" applyAlignment="1">
      <alignment vertical="center" wrapText="1"/>
    </xf>
    <xf numFmtId="0" fontId="102" fillId="0" borderId="56" xfId="140" applyFont="1" applyFill="1" applyBorder="1" applyAlignment="1">
      <alignment vertical="center" wrapText="1"/>
    </xf>
    <xf numFmtId="0" fontId="87" fillId="0" borderId="58" xfId="140" applyFont="1" applyFill="1" applyBorder="1" applyAlignment="1">
      <alignment horizontal="center" vertical="center"/>
    </xf>
    <xf numFmtId="0" fontId="87" fillId="0" borderId="16" xfId="140" applyFont="1" applyFill="1" applyBorder="1" applyAlignment="1">
      <alignment horizontal="center" vertical="center"/>
    </xf>
    <xf numFmtId="0" fontId="87" fillId="0" borderId="72" xfId="140" applyFont="1" applyFill="1" applyBorder="1" applyAlignment="1">
      <alignment horizontal="center" vertical="center"/>
    </xf>
    <xf numFmtId="0" fontId="87" fillId="0" borderId="1" xfId="140" applyFont="1" applyFill="1" applyBorder="1" applyAlignment="1">
      <alignment horizontal="center" vertical="center"/>
    </xf>
    <xf numFmtId="0" fontId="87" fillId="0" borderId="0" xfId="140" applyFont="1" applyFill="1" applyBorder="1" applyAlignment="1">
      <alignment horizontal="center" vertical="center"/>
    </xf>
    <xf numFmtId="0" fontId="87" fillId="0" borderId="2" xfId="140" applyFont="1" applyFill="1" applyBorder="1" applyAlignment="1">
      <alignment horizontal="center" vertical="center"/>
    </xf>
    <xf numFmtId="0" fontId="98" fillId="0" borderId="10" xfId="140" applyFont="1" applyFill="1" applyBorder="1" applyAlignment="1">
      <alignment horizontal="center" vertical="center"/>
    </xf>
    <xf numFmtId="0" fontId="98" fillId="0" borderId="11" xfId="140" applyFont="1" applyFill="1" applyBorder="1" applyAlignment="1">
      <alignment horizontal="center" vertical="center"/>
    </xf>
    <xf numFmtId="0" fontId="98" fillId="0" borderId="12" xfId="140" applyFont="1" applyFill="1" applyBorder="1" applyAlignment="1">
      <alignment horizontal="center" vertical="center"/>
    </xf>
    <xf numFmtId="0" fontId="98" fillId="0" borderId="15" xfId="140" applyFont="1" applyFill="1" applyBorder="1" applyAlignment="1">
      <alignment horizontal="left" vertical="center" wrapText="1"/>
    </xf>
    <xf numFmtId="0" fontId="98" fillId="0" borderId="14" xfId="140" applyFont="1" applyFill="1" applyBorder="1" applyAlignment="1">
      <alignment horizontal="left" vertical="center" wrapText="1"/>
    </xf>
    <xf numFmtId="0" fontId="98" fillId="0" borderId="13" xfId="140" applyFont="1" applyFill="1" applyBorder="1" applyAlignment="1">
      <alignment horizontal="left" vertical="center" wrapText="1"/>
    </xf>
    <xf numFmtId="0" fontId="98" fillId="0" borderId="10" xfId="140" applyFont="1" applyFill="1" applyBorder="1" applyAlignment="1">
      <alignment horizontal="center" vertical="center" wrapText="1"/>
    </xf>
    <xf numFmtId="0" fontId="98" fillId="0" borderId="11" xfId="140" applyFont="1" applyFill="1" applyBorder="1" applyAlignment="1">
      <alignment horizontal="center" vertical="center" wrapText="1"/>
    </xf>
    <xf numFmtId="0" fontId="98" fillId="0" borderId="12" xfId="140" applyFont="1" applyFill="1" applyBorder="1" applyAlignment="1">
      <alignment horizontal="center" vertical="center" wrapText="1"/>
    </xf>
    <xf numFmtId="0" fontId="98" fillId="0" borderId="15" xfId="140" applyFont="1" applyFill="1" applyBorder="1" applyAlignment="1">
      <alignment horizontal="center" vertical="center" wrapText="1"/>
    </xf>
    <xf numFmtId="0" fontId="98" fillId="0" borderId="14" xfId="140" applyFont="1" applyFill="1" applyBorder="1" applyAlignment="1">
      <alignment horizontal="center" vertical="center" wrapText="1"/>
    </xf>
    <xf numFmtId="0" fontId="98" fillId="0" borderId="13" xfId="140" applyFont="1" applyFill="1" applyBorder="1" applyAlignment="1">
      <alignment horizontal="center" vertical="center" wrapText="1"/>
    </xf>
    <xf numFmtId="0" fontId="98" fillId="0" borderId="15" xfId="140" applyFont="1" applyFill="1" applyBorder="1" applyAlignment="1">
      <alignment horizontal="left" vertical="center"/>
    </xf>
    <xf numFmtId="0" fontId="98" fillId="0" borderId="13" xfId="140" applyFont="1" applyFill="1" applyBorder="1" applyAlignment="1">
      <alignment horizontal="left" vertical="center"/>
    </xf>
    <xf numFmtId="0" fontId="102" fillId="18" borderId="15" xfId="150" applyFont="1" applyFill="1" applyBorder="1" applyAlignment="1">
      <alignment horizontal="center" vertical="center" wrapText="1"/>
    </xf>
    <xf numFmtId="0" fontId="102" fillId="18" borderId="13" xfId="150" applyFont="1" applyFill="1" applyBorder="1" applyAlignment="1">
      <alignment horizontal="center" vertical="center" wrapText="1"/>
    </xf>
    <xf numFmtId="0" fontId="102" fillId="0" borderId="61" xfId="150" applyFont="1" applyFill="1" applyBorder="1" applyAlignment="1">
      <alignment horizontal="left" vertical="center" wrapText="1"/>
    </xf>
    <xf numFmtId="0" fontId="102" fillId="0" borderId="56" xfId="150" applyFont="1" applyFill="1" applyBorder="1" applyAlignment="1">
      <alignment horizontal="left" vertical="center" wrapText="1"/>
    </xf>
    <xf numFmtId="0" fontId="98" fillId="0" borderId="10" xfId="0" applyFont="1" applyFill="1" applyBorder="1" applyAlignment="1">
      <alignment horizontal="left" vertical="center" wrapText="1"/>
    </xf>
    <xf numFmtId="0" fontId="98" fillId="0" borderId="12" xfId="0" applyFont="1" applyFill="1" applyBorder="1" applyAlignment="1">
      <alignment horizontal="left" vertical="center" wrapText="1"/>
    </xf>
    <xf numFmtId="0" fontId="98" fillId="0" borderId="10" xfId="140" applyFont="1" applyFill="1" applyBorder="1" applyAlignment="1">
      <alignment horizontal="left" vertical="center" wrapText="1"/>
    </xf>
    <xf numFmtId="0" fontId="98" fillId="0" borderId="45" xfId="140" applyFont="1" applyFill="1" applyBorder="1" applyAlignment="1">
      <alignment horizontal="left" vertical="center" wrapText="1"/>
    </xf>
    <xf numFmtId="0" fontId="102" fillId="0" borderId="15" xfId="140" quotePrefix="1" applyFont="1" applyFill="1" applyBorder="1" applyAlignment="1">
      <alignment horizontal="center" vertical="center" wrapText="1"/>
    </xf>
    <xf numFmtId="0" fontId="106" fillId="0" borderId="18" xfId="140" applyFont="1" applyFill="1" applyBorder="1" applyAlignment="1">
      <alignment horizontal="left" vertical="center" wrapText="1"/>
    </xf>
    <xf numFmtId="0" fontId="106" fillId="0" borderId="0" xfId="140" applyFont="1" applyBorder="1" applyAlignment="1">
      <alignment horizontal="center" vertical="center"/>
    </xf>
    <xf numFmtId="0" fontId="106" fillId="0" borderId="14" xfId="140" applyFont="1" applyBorder="1" applyAlignment="1">
      <alignment horizontal="center" vertical="center"/>
    </xf>
    <xf numFmtId="0" fontId="106" fillId="0" borderId="35" xfId="140" applyFont="1" applyBorder="1" applyAlignment="1">
      <alignment horizontal="left" vertical="center" wrapText="1"/>
    </xf>
    <xf numFmtId="0" fontId="98" fillId="36" borderId="15" xfId="0" applyFont="1" applyFill="1" applyBorder="1" applyAlignment="1">
      <alignment horizontal="center" vertical="center"/>
    </xf>
    <xf numFmtId="0" fontId="98" fillId="36" borderId="14" xfId="0" applyFont="1" applyFill="1" applyBorder="1" applyAlignment="1">
      <alignment horizontal="center" vertical="center"/>
    </xf>
    <xf numFmtId="0" fontId="98" fillId="36" borderId="13" xfId="0" applyFont="1" applyFill="1" applyBorder="1" applyAlignment="1">
      <alignment horizontal="center" vertical="center"/>
    </xf>
    <xf numFmtId="0" fontId="102" fillId="36" borderId="15" xfId="0" applyFont="1" applyFill="1" applyBorder="1" applyAlignment="1">
      <alignment horizontal="center" vertical="center" wrapText="1"/>
    </xf>
    <xf numFmtId="0" fontId="102" fillId="36" borderId="14" xfId="0" applyFont="1" applyFill="1" applyBorder="1" applyAlignment="1">
      <alignment horizontal="center" vertical="center" wrapText="1"/>
    </xf>
    <xf numFmtId="0" fontId="102" fillId="36" borderId="13" xfId="0" applyFont="1" applyFill="1" applyBorder="1" applyAlignment="1">
      <alignment horizontal="center" vertical="center" wrapText="1"/>
    </xf>
    <xf numFmtId="0" fontId="102" fillId="0" borderId="15" xfId="0" applyFont="1" applyFill="1" applyBorder="1" applyAlignment="1">
      <alignment horizontal="center" vertical="center" wrapText="1"/>
    </xf>
    <xf numFmtId="0" fontId="102" fillId="0" borderId="14" xfId="0" applyFont="1" applyFill="1" applyBorder="1" applyAlignment="1">
      <alignment horizontal="center" vertical="center" wrapText="1"/>
    </xf>
    <xf numFmtId="0" fontId="98" fillId="0" borderId="75" xfId="140" applyFont="1" applyFill="1" applyBorder="1" applyAlignment="1">
      <alignment horizontal="center" vertical="center"/>
    </xf>
    <xf numFmtId="0" fontId="98" fillId="0" borderId="54" xfId="140" applyFont="1" applyFill="1" applyBorder="1" applyAlignment="1">
      <alignment horizontal="center" vertical="center"/>
    </xf>
    <xf numFmtId="0" fontId="98" fillId="0" borderId="67" xfId="140" applyFont="1" applyFill="1" applyBorder="1" applyAlignment="1">
      <alignment horizontal="center" vertical="center"/>
    </xf>
    <xf numFmtId="0" fontId="98" fillId="0" borderId="75" xfId="181" applyFont="1" applyFill="1" applyBorder="1" applyAlignment="1">
      <alignment horizontal="center" vertical="center"/>
    </xf>
    <xf numFmtId="0" fontId="98" fillId="0" borderId="67" xfId="181" applyFont="1" applyFill="1" applyBorder="1" applyAlignment="1">
      <alignment horizontal="center" vertical="center"/>
    </xf>
    <xf numFmtId="0" fontId="102" fillId="0" borderId="15" xfId="181" applyFont="1" applyFill="1" applyBorder="1" applyAlignment="1">
      <alignment horizontal="center" vertical="center" wrapText="1"/>
    </xf>
    <xf numFmtId="0" fontId="102" fillId="0" borderId="13" xfId="181" applyFont="1" applyFill="1" applyBorder="1" applyAlignment="1">
      <alignment horizontal="center" vertical="center" wrapText="1"/>
    </xf>
    <xf numFmtId="0" fontId="102" fillId="0" borderId="10" xfId="193" applyFont="1" applyFill="1" applyBorder="1" applyAlignment="1">
      <alignment horizontal="center" vertical="center" wrapText="1"/>
    </xf>
    <xf numFmtId="0" fontId="102" fillId="0" borderId="11" xfId="193" applyFont="1" applyFill="1" applyBorder="1" applyAlignment="1">
      <alignment horizontal="center" vertical="center" wrapText="1"/>
    </xf>
    <xf numFmtId="0" fontId="102" fillId="0" borderId="12" xfId="193" applyFont="1" applyFill="1" applyBorder="1" applyAlignment="1">
      <alignment horizontal="center" vertical="center" wrapText="1"/>
    </xf>
    <xf numFmtId="0" fontId="102" fillId="0" borderId="60" xfId="193" applyFont="1" applyFill="1" applyBorder="1" applyAlignment="1">
      <alignment horizontal="center" vertical="center" wrapText="1"/>
    </xf>
    <xf numFmtId="0" fontId="102" fillId="0" borderId="47" xfId="193" applyFont="1" applyFill="1" applyBorder="1" applyAlignment="1">
      <alignment horizontal="center" vertical="center" wrapText="1"/>
    </xf>
    <xf numFmtId="0" fontId="102" fillId="0" borderId="69" xfId="193" applyFont="1" applyFill="1" applyBorder="1" applyAlignment="1">
      <alignment horizontal="center" vertical="center" wrapText="1"/>
    </xf>
    <xf numFmtId="0" fontId="98" fillId="0" borderId="15" xfId="193" applyFont="1" applyFill="1" applyBorder="1" applyAlignment="1">
      <alignment horizontal="center" vertical="center"/>
    </xf>
    <xf numFmtId="0" fontId="98" fillId="0" borderId="14" xfId="193" applyFont="1" applyFill="1" applyBorder="1" applyAlignment="1">
      <alignment horizontal="center" vertical="center"/>
    </xf>
    <xf numFmtId="0" fontId="98" fillId="0" borderId="10" xfId="140" applyFont="1" applyFill="1" applyBorder="1" applyAlignment="1">
      <alignment horizontal="left" vertical="center"/>
    </xf>
    <xf numFmtId="0" fontId="98" fillId="0" borderId="11" xfId="140" applyFont="1" applyFill="1" applyBorder="1" applyAlignment="1">
      <alignment horizontal="left" vertical="center"/>
    </xf>
    <xf numFmtId="0" fontId="98" fillId="0" borderId="12" xfId="140" applyFont="1" applyFill="1" applyBorder="1" applyAlignment="1">
      <alignment horizontal="left" vertical="center"/>
    </xf>
    <xf numFmtId="0" fontId="98" fillId="0" borderId="10" xfId="140" applyFont="1" applyFill="1" applyBorder="1" applyAlignment="1">
      <alignment vertical="center"/>
    </xf>
    <xf numFmtId="0" fontId="98" fillId="0" borderId="11" xfId="140" applyFont="1" applyFill="1" applyBorder="1" applyAlignment="1">
      <alignment vertical="center"/>
    </xf>
    <xf numFmtId="0" fontId="98" fillId="0" borderId="45" xfId="140" applyFont="1" applyFill="1" applyBorder="1" applyAlignment="1">
      <alignment vertical="center"/>
    </xf>
    <xf numFmtId="0" fontId="98" fillId="0" borderId="58" xfId="140" applyFont="1" applyFill="1" applyBorder="1" applyAlignment="1">
      <alignment horizontal="left" vertical="center"/>
    </xf>
    <xf numFmtId="0" fontId="98" fillId="0" borderId="16" xfId="140" applyFont="1" applyFill="1" applyBorder="1" applyAlignment="1">
      <alignment horizontal="left" vertical="center"/>
    </xf>
    <xf numFmtId="0" fontId="98" fillId="0" borderId="36" xfId="140" applyFont="1" applyFill="1" applyBorder="1" applyAlignment="1">
      <alignment horizontal="left" vertical="center"/>
    </xf>
    <xf numFmtId="0" fontId="98" fillId="0" borderId="38" xfId="140" quotePrefix="1" applyFont="1" applyFill="1" applyBorder="1" applyAlignment="1">
      <alignment horizontal="left" vertical="center"/>
    </xf>
    <xf numFmtId="0" fontId="102" fillId="0" borderId="16" xfId="140" applyFont="1" applyFill="1" applyBorder="1" applyAlignment="1">
      <alignment horizontal="left" vertical="center"/>
    </xf>
    <xf numFmtId="0" fontId="102" fillId="0" borderId="36" xfId="140" applyFont="1" applyFill="1" applyBorder="1" applyAlignment="1">
      <alignment horizontal="left" vertical="center"/>
    </xf>
    <xf numFmtId="0" fontId="98" fillId="0" borderId="39" xfId="140" applyFont="1" applyFill="1" applyBorder="1" applyAlignment="1">
      <alignment horizontal="left" vertical="center"/>
    </xf>
    <xf numFmtId="0" fontId="98" fillId="0" borderId="25" xfId="140" applyFont="1" applyFill="1" applyBorder="1" applyAlignment="1">
      <alignment horizontal="left" vertical="center"/>
    </xf>
    <xf numFmtId="0" fontId="98" fillId="0" borderId="37" xfId="140" applyFont="1" applyFill="1" applyBorder="1" applyAlignment="1">
      <alignment horizontal="left" vertical="center"/>
    </xf>
    <xf numFmtId="0" fontId="98" fillId="0" borderId="61" xfId="140" applyFont="1" applyFill="1" applyBorder="1" applyAlignment="1">
      <alignment vertical="center" wrapText="1"/>
    </xf>
    <xf numFmtId="0" fontId="98" fillId="0" borderId="76" xfId="140" applyFont="1" applyFill="1" applyBorder="1" applyAlignment="1">
      <alignment vertical="center" wrapText="1"/>
    </xf>
    <xf numFmtId="0" fontId="98" fillId="0" borderId="56" xfId="140" applyFont="1" applyFill="1" applyBorder="1" applyAlignment="1">
      <alignment vertical="center" wrapText="1"/>
    </xf>
    <xf numFmtId="0" fontId="98" fillId="0" borderId="74" xfId="140" applyFont="1" applyFill="1" applyBorder="1" applyAlignment="1">
      <alignment horizontal="left" vertical="center"/>
    </xf>
    <xf numFmtId="0" fontId="102" fillId="0" borderId="25" xfId="140" applyFont="1" applyFill="1" applyBorder="1" applyAlignment="1">
      <alignment horizontal="left" vertical="center"/>
    </xf>
    <xf numFmtId="0" fontId="102" fillId="0" borderId="37" xfId="140" applyFont="1" applyFill="1" applyBorder="1" applyAlignment="1">
      <alignment horizontal="left" vertical="center"/>
    </xf>
    <xf numFmtId="0" fontId="98" fillId="0" borderId="16" xfId="140" applyFont="1" applyFill="1" applyBorder="1" applyAlignment="1">
      <alignment vertical="center" wrapText="1"/>
    </xf>
    <xf numFmtId="0" fontId="98" fillId="0" borderId="72" xfId="140" applyFont="1" applyFill="1" applyBorder="1" applyAlignment="1">
      <alignment vertical="center" wrapText="1"/>
    </xf>
    <xf numFmtId="0" fontId="98" fillId="0" borderId="11" xfId="140" applyFont="1" applyFill="1" applyBorder="1" applyAlignment="1">
      <alignment horizontal="left" vertical="center" wrapText="1"/>
    </xf>
    <xf numFmtId="0" fontId="98" fillId="0" borderId="12" xfId="140" applyFont="1" applyFill="1" applyBorder="1" applyAlignment="1">
      <alignment horizontal="left" vertical="center" wrapText="1"/>
    </xf>
    <xf numFmtId="0" fontId="98" fillId="0" borderId="38" xfId="140" quotePrefix="1" applyFont="1" applyFill="1" applyBorder="1" applyAlignment="1">
      <alignment horizontal="left" vertical="center" wrapText="1"/>
    </xf>
    <xf numFmtId="0" fontId="98" fillId="0" borderId="16" xfId="140" quotePrefix="1" applyFont="1" applyFill="1" applyBorder="1" applyAlignment="1">
      <alignment horizontal="left" vertical="center" wrapText="1"/>
    </xf>
    <xf numFmtId="0" fontId="98" fillId="0" borderId="36" xfId="140" quotePrefix="1" applyFont="1" applyFill="1" applyBorder="1" applyAlignment="1">
      <alignment horizontal="left" vertical="center" wrapText="1"/>
    </xf>
    <xf numFmtId="0" fontId="98" fillId="0" borderId="39" xfId="140" quotePrefix="1" applyFont="1" applyFill="1" applyBorder="1" applyAlignment="1">
      <alignment horizontal="left" vertical="center" wrapText="1"/>
    </xf>
    <xf numFmtId="0" fontId="98" fillId="0" borderId="25" xfId="140" quotePrefix="1" applyFont="1" applyFill="1" applyBorder="1" applyAlignment="1">
      <alignment horizontal="left" vertical="center" wrapText="1"/>
    </xf>
    <xf numFmtId="0" fontId="98" fillId="0" borderId="37" xfId="140" quotePrefix="1" applyFont="1" applyFill="1" applyBorder="1" applyAlignment="1">
      <alignment horizontal="left" vertical="center" wrapText="1"/>
    </xf>
    <xf numFmtId="0" fontId="98" fillId="0" borderId="44" xfId="0" applyFont="1" applyFill="1" applyBorder="1" applyAlignment="1">
      <alignment horizontal="left" vertical="center"/>
    </xf>
    <xf numFmtId="0" fontId="98" fillId="0" borderId="11" xfId="0" applyFont="1" applyFill="1" applyBorder="1" applyAlignment="1">
      <alignment horizontal="left" vertical="center"/>
    </xf>
    <xf numFmtId="0" fontId="98" fillId="0" borderId="12" xfId="0" applyFont="1" applyFill="1" applyBorder="1" applyAlignment="1">
      <alignment horizontal="left" vertical="center"/>
    </xf>
    <xf numFmtId="0" fontId="98" fillId="0" borderId="10" xfId="140" quotePrefix="1" applyFont="1" applyFill="1" applyBorder="1" applyAlignment="1">
      <alignment horizontal="left" vertical="center" wrapText="1"/>
    </xf>
    <xf numFmtId="0" fontId="98" fillId="0" borderId="11" xfId="140" quotePrefix="1" applyFont="1" applyFill="1" applyBorder="1" applyAlignment="1">
      <alignment horizontal="left" vertical="center" wrapText="1"/>
    </xf>
    <xf numFmtId="0" fontId="98" fillId="0" borderId="12" xfId="140" quotePrefix="1" applyFont="1" applyFill="1" applyBorder="1" applyAlignment="1">
      <alignment horizontal="left" vertical="center" wrapText="1"/>
    </xf>
    <xf numFmtId="0" fontId="97" fillId="0" borderId="3" xfId="140" applyFont="1" applyFill="1" applyBorder="1" applyAlignment="1">
      <alignment horizontal="center" vertical="center" wrapText="1"/>
    </xf>
    <xf numFmtId="0" fontId="97" fillId="0" borderId="4" xfId="140" applyFont="1" applyFill="1" applyBorder="1" applyAlignment="1">
      <alignment horizontal="center" vertical="center" wrapText="1"/>
    </xf>
    <xf numFmtId="0" fontId="97" fillId="0" borderId="55" xfId="140" applyFont="1" applyFill="1" applyBorder="1" applyAlignment="1">
      <alignment horizontal="center" vertical="center" wrapText="1"/>
    </xf>
    <xf numFmtId="0" fontId="97" fillId="0" borderId="1" xfId="140" applyFont="1" applyFill="1" applyBorder="1" applyAlignment="1">
      <alignment horizontal="center" vertical="center" wrapText="1"/>
    </xf>
    <xf numFmtId="0" fontId="97" fillId="0" borderId="0" xfId="140" applyFont="1" applyFill="1" applyBorder="1" applyAlignment="1">
      <alignment horizontal="center" vertical="center" wrapText="1"/>
    </xf>
    <xf numFmtId="0" fontId="97" fillId="0" borderId="35" xfId="140" applyFont="1" applyFill="1" applyBorder="1" applyAlignment="1">
      <alignment horizontal="center" vertical="center" wrapText="1"/>
    </xf>
    <xf numFmtId="0" fontId="98" fillId="0" borderId="63" xfId="140" applyFont="1" applyFill="1" applyBorder="1" applyAlignment="1">
      <alignment horizontal="left" vertical="center"/>
    </xf>
    <xf numFmtId="0" fontId="98" fillId="0" borderId="42" xfId="140" applyFont="1" applyFill="1" applyBorder="1" applyAlignment="1">
      <alignment horizontal="left" vertical="center"/>
    </xf>
    <xf numFmtId="0" fontId="98" fillId="0" borderId="43" xfId="140" applyFont="1" applyFill="1" applyBorder="1" applyAlignment="1">
      <alignment horizontal="left" vertical="center"/>
    </xf>
    <xf numFmtId="0" fontId="98" fillId="0" borderId="45" xfId="140" applyFont="1" applyFill="1" applyBorder="1" applyAlignment="1">
      <alignment horizontal="left" vertical="center"/>
    </xf>
    <xf numFmtId="0" fontId="98" fillId="0" borderId="38" xfId="140" applyFont="1" applyFill="1" applyBorder="1" applyAlignment="1">
      <alignment horizontal="left" vertical="center"/>
    </xf>
    <xf numFmtId="0" fontId="98" fillId="0" borderId="72" xfId="140" applyFont="1" applyFill="1" applyBorder="1" applyAlignment="1">
      <alignment horizontal="left" vertical="center"/>
    </xf>
    <xf numFmtId="0" fontId="98" fillId="36" borderId="44" xfId="0" applyFont="1" applyFill="1" applyBorder="1" applyAlignment="1">
      <alignment horizontal="left" vertical="center" wrapText="1"/>
    </xf>
    <xf numFmtId="0" fontId="98" fillId="36" borderId="11" xfId="0" applyFont="1" applyFill="1" applyBorder="1" applyAlignment="1">
      <alignment horizontal="left" vertical="center" wrapText="1"/>
    </xf>
    <xf numFmtId="0" fontId="98" fillId="36" borderId="12" xfId="0" applyFont="1" applyFill="1" applyBorder="1" applyAlignment="1">
      <alignment horizontal="left" vertical="center" wrapText="1"/>
    </xf>
    <xf numFmtId="0" fontId="98" fillId="0" borderId="9" xfId="140" applyFont="1" applyFill="1" applyBorder="1" applyAlignment="1">
      <alignment horizontal="center" vertical="center"/>
    </xf>
    <xf numFmtId="0" fontId="98" fillId="0" borderId="9" xfId="140" quotePrefix="1" applyFont="1" applyFill="1" applyBorder="1" applyAlignment="1">
      <alignment horizontal="center" vertical="center"/>
    </xf>
    <xf numFmtId="0" fontId="102" fillId="0" borderId="9" xfId="140" applyFont="1" applyFill="1" applyBorder="1" applyAlignment="1">
      <alignment horizontal="center" vertical="center" wrapText="1"/>
    </xf>
    <xf numFmtId="0" fontId="106" fillId="0" borderId="9" xfId="140" applyFont="1" applyFill="1" applyBorder="1" applyAlignment="1">
      <alignment horizontal="center" vertical="center" wrapText="1"/>
    </xf>
    <xf numFmtId="0" fontId="106" fillId="0" borderId="36" xfId="140" applyFont="1" applyBorder="1" applyAlignment="1">
      <alignment horizontal="left" vertical="center" wrapText="1"/>
    </xf>
    <xf numFmtId="0" fontId="137" fillId="0" borderId="15" xfId="140" applyFont="1" applyFill="1" applyBorder="1" applyAlignment="1">
      <alignment horizontal="left" vertical="center" wrapText="1"/>
    </xf>
    <xf numFmtId="0" fontId="137" fillId="0" borderId="14" xfId="140" applyFont="1" applyFill="1" applyBorder="1" applyAlignment="1">
      <alignment horizontal="left" vertical="center" wrapText="1"/>
    </xf>
    <xf numFmtId="0" fontId="137" fillId="0" borderId="13" xfId="140" applyFont="1" applyFill="1" applyBorder="1" applyAlignment="1">
      <alignment horizontal="left" vertical="center" wrapText="1"/>
    </xf>
    <xf numFmtId="0" fontId="106" fillId="0" borderId="15" xfId="140" applyFont="1" applyBorder="1" applyAlignment="1">
      <alignment horizontal="left" vertical="center" wrapText="1"/>
    </xf>
    <xf numFmtId="0" fontId="106" fillId="0" borderId="14" xfId="140" applyFont="1" applyBorder="1" applyAlignment="1">
      <alignment horizontal="left" vertical="center" wrapText="1"/>
    </xf>
    <xf numFmtId="0" fontId="106" fillId="0" borderId="13" xfId="140" applyFont="1" applyBorder="1" applyAlignment="1">
      <alignment horizontal="left" vertical="center" wrapText="1"/>
    </xf>
    <xf numFmtId="0" fontId="106" fillId="0" borderId="15" xfId="140" applyFont="1" applyFill="1" applyBorder="1" applyAlignment="1">
      <alignment horizontal="left" vertical="center" wrapText="1"/>
    </xf>
    <xf numFmtId="0" fontId="106" fillId="0" borderId="14" xfId="140" applyFont="1" applyFill="1" applyBorder="1" applyAlignment="1">
      <alignment horizontal="left" vertical="center" wrapText="1"/>
    </xf>
    <xf numFmtId="0" fontId="106" fillId="0" borderId="13" xfId="140" applyFont="1" applyFill="1" applyBorder="1" applyAlignment="1">
      <alignment horizontal="left" vertical="center" wrapText="1"/>
    </xf>
    <xf numFmtId="0" fontId="106" fillId="0" borderId="14" xfId="140" applyFont="1" applyFill="1" applyBorder="1" applyAlignment="1">
      <alignment horizontal="center" vertical="center"/>
    </xf>
    <xf numFmtId="0" fontId="106" fillId="0" borderId="35" xfId="140" applyFont="1" applyFill="1" applyBorder="1" applyAlignment="1">
      <alignment vertical="center" wrapText="1"/>
    </xf>
    <xf numFmtId="0" fontId="98" fillId="0" borderId="44" xfId="140" applyFont="1" applyFill="1" applyBorder="1" applyAlignment="1">
      <alignment horizontal="left" vertical="center"/>
    </xf>
    <xf numFmtId="0" fontId="102" fillId="0" borderId="11" xfId="140" applyFont="1" applyFill="1" applyBorder="1" applyAlignment="1">
      <alignment horizontal="left" vertical="center"/>
    </xf>
    <xf numFmtId="0" fontId="102" fillId="0" borderId="12" xfId="140" applyFont="1" applyFill="1" applyBorder="1" applyAlignment="1">
      <alignment horizontal="left" vertical="center"/>
    </xf>
    <xf numFmtId="0" fontId="98" fillId="0" borderId="44" xfId="140" applyFont="1" applyFill="1" applyBorder="1" applyAlignment="1">
      <alignment horizontal="left" vertical="center" wrapText="1"/>
    </xf>
    <xf numFmtId="0" fontId="98" fillId="0" borderId="57" xfId="140" applyFont="1" applyFill="1" applyBorder="1" applyAlignment="1">
      <alignment horizontal="center" vertical="center"/>
    </xf>
    <xf numFmtId="0" fontId="106" fillId="0" borderId="15" xfId="140" applyFont="1" applyBorder="1" applyAlignment="1">
      <alignment horizontal="center" vertical="center"/>
    </xf>
    <xf numFmtId="0" fontId="106" fillId="0" borderId="13" xfId="140" applyFont="1" applyBorder="1" applyAlignment="1">
      <alignment horizontal="center" vertical="center"/>
    </xf>
    <xf numFmtId="0" fontId="106" fillId="0" borderId="15" xfId="140" applyFont="1" applyBorder="1" applyAlignment="1">
      <alignment horizontal="center" vertical="center" wrapText="1"/>
    </xf>
    <xf numFmtId="0" fontId="106" fillId="0" borderId="14" xfId="140" applyFont="1" applyBorder="1" applyAlignment="1">
      <alignment horizontal="center" vertical="center" wrapText="1"/>
    </xf>
    <xf numFmtId="0" fontId="106" fillId="0" borderId="13" xfId="140" applyFont="1" applyBorder="1" applyAlignment="1">
      <alignment horizontal="center" vertical="center" wrapText="1"/>
    </xf>
    <xf numFmtId="0" fontId="106" fillId="0" borderId="15" xfId="140" applyFont="1" applyBorder="1" applyAlignment="1">
      <alignment vertical="center" wrapText="1"/>
    </xf>
    <xf numFmtId="0" fontId="106" fillId="0" borderId="14" xfId="140" applyFont="1" applyBorder="1" applyAlignment="1">
      <alignment vertical="center" wrapText="1"/>
    </xf>
    <xf numFmtId="0" fontId="106" fillId="0" borderId="13" xfId="140" applyFont="1" applyBorder="1" applyAlignment="1">
      <alignment vertical="center" wrapText="1"/>
    </xf>
    <xf numFmtId="0" fontId="106" fillId="0" borderId="9" xfId="140" applyFont="1" applyBorder="1" applyAlignment="1">
      <alignment horizontal="center" vertical="center" wrapText="1"/>
    </xf>
    <xf numFmtId="0" fontId="106" fillId="0" borderId="61" xfId="140" applyFont="1" applyBorder="1" applyAlignment="1">
      <alignment horizontal="left" vertical="center" wrapText="1"/>
    </xf>
    <xf numFmtId="0" fontId="106" fillId="0" borderId="76" xfId="140" applyFont="1" applyBorder="1" applyAlignment="1">
      <alignment horizontal="left" vertical="center" wrapText="1"/>
    </xf>
    <xf numFmtId="0" fontId="106" fillId="0" borderId="56" xfId="140" applyFont="1" applyBorder="1" applyAlignment="1">
      <alignment horizontal="left" vertical="center" wrapText="1"/>
    </xf>
    <xf numFmtId="0" fontId="106" fillId="36" borderId="14" xfId="140" applyFont="1" applyFill="1" applyBorder="1" applyAlignment="1">
      <alignment horizontal="center" vertical="center" wrapText="1"/>
    </xf>
    <xf numFmtId="0" fontId="106" fillId="36" borderId="13" xfId="140" applyFont="1" applyFill="1" applyBorder="1" applyAlignment="1">
      <alignment horizontal="center" vertical="center" wrapText="1"/>
    </xf>
    <xf numFmtId="0" fontId="102" fillId="36" borderId="39" xfId="193" applyFont="1" applyFill="1" applyBorder="1" applyAlignment="1">
      <alignment horizontal="center" vertical="center" wrapText="1"/>
    </xf>
    <xf numFmtId="0" fontId="102" fillId="36" borderId="25" xfId="193" applyFont="1" applyFill="1" applyBorder="1" applyAlignment="1">
      <alignment horizontal="center" vertical="center" wrapText="1"/>
    </xf>
    <xf numFmtId="0" fontId="102" fillId="36" borderId="37" xfId="193" applyFont="1" applyFill="1" applyBorder="1" applyAlignment="1">
      <alignment horizontal="center" vertical="center" wrapText="1"/>
    </xf>
    <xf numFmtId="0" fontId="102" fillId="0" borderId="37" xfId="193" applyFont="1" applyFill="1" applyBorder="1" applyAlignment="1">
      <alignment horizontal="center" vertical="center" wrapText="1"/>
    </xf>
    <xf numFmtId="0" fontId="102" fillId="0" borderId="60" xfId="151" applyFont="1" applyFill="1" applyBorder="1" applyAlignment="1">
      <alignment horizontal="center" vertical="center" wrapText="1"/>
    </xf>
    <xf numFmtId="0" fontId="102" fillId="0" borderId="47" xfId="151" applyFont="1" applyFill="1" applyBorder="1" applyAlignment="1">
      <alignment horizontal="center" vertical="center" wrapText="1"/>
    </xf>
    <xf numFmtId="0" fontId="102" fillId="0" borderId="59" xfId="151" applyFont="1" applyFill="1" applyBorder="1" applyAlignment="1">
      <alignment horizontal="center" vertical="center" wrapText="1"/>
    </xf>
    <xf numFmtId="0" fontId="102" fillId="0" borderId="15" xfId="0" applyFont="1" applyFill="1" applyBorder="1" applyAlignment="1">
      <alignment horizontal="left" vertical="center" wrapText="1"/>
    </xf>
    <xf numFmtId="0" fontId="102" fillId="0" borderId="14" xfId="0" applyFont="1" applyFill="1" applyBorder="1" applyAlignment="1">
      <alignment horizontal="left" vertical="center" wrapText="1"/>
    </xf>
    <xf numFmtId="0" fontId="98" fillId="0" borderId="44" xfId="0" applyFont="1" applyFill="1" applyBorder="1" applyAlignment="1">
      <alignment horizontal="left" vertical="center" wrapText="1"/>
    </xf>
    <xf numFmtId="0" fontId="98" fillId="0" borderId="11" xfId="0" applyFont="1" applyFill="1" applyBorder="1" applyAlignment="1">
      <alignment horizontal="left" vertical="center" wrapText="1"/>
    </xf>
    <xf numFmtId="0" fontId="102" fillId="0" borderId="61" xfId="140" applyFont="1" applyFill="1" applyBorder="1" applyAlignment="1">
      <alignment horizontal="center" vertical="center" wrapText="1"/>
    </xf>
    <xf numFmtId="0" fontId="102" fillId="0" borderId="76" xfId="140" applyFont="1" applyFill="1" applyBorder="1" applyAlignment="1">
      <alignment horizontal="center" vertical="center" wrapText="1"/>
    </xf>
    <xf numFmtId="0" fontId="42" fillId="0" borderId="94" xfId="104" applyFont="1" applyBorder="1" applyAlignment="1">
      <alignment horizontal="center" vertical="center" wrapText="1"/>
    </xf>
    <xf numFmtId="0" fontId="42" fillId="0" borderId="95" xfId="104" applyFont="1" applyBorder="1" applyAlignment="1">
      <alignment horizontal="center" vertical="center" wrapText="1"/>
    </xf>
    <xf numFmtId="0" fontId="42" fillId="0" borderId="96" xfId="104" applyFont="1" applyBorder="1" applyAlignment="1">
      <alignment horizontal="center" vertical="center" wrapText="1"/>
    </xf>
    <xf numFmtId="0" fontId="42" fillId="0" borderId="97" xfId="104" applyFont="1" applyBorder="1" applyAlignment="1">
      <alignment horizontal="center" vertical="center" wrapText="1"/>
    </xf>
    <xf numFmtId="219" fontId="131" fillId="0" borderId="97" xfId="104" quotePrefix="1" applyNumberFormat="1" applyFont="1" applyFill="1" applyBorder="1" applyAlignment="1" applyProtection="1">
      <alignment horizontal="center" vertical="center"/>
      <protection hidden="1"/>
    </xf>
    <xf numFmtId="219" fontId="131" fillId="0" borderId="99" xfId="104" applyNumberFormat="1" applyFont="1" applyFill="1" applyBorder="1" applyAlignment="1" applyProtection="1">
      <alignment horizontal="center" vertical="center"/>
      <protection hidden="1"/>
    </xf>
    <xf numFmtId="1" fontId="31" fillId="34" borderId="88" xfId="104" applyNumberFormat="1" applyFont="1" applyFill="1" applyBorder="1" applyAlignment="1">
      <alignment horizontal="left" vertical="center"/>
    </xf>
    <xf numFmtId="1" fontId="31" fillId="34" borderId="89" xfId="104" applyNumberFormat="1" applyFont="1" applyFill="1" applyBorder="1" applyAlignment="1">
      <alignment horizontal="left" vertical="center"/>
    </xf>
    <xf numFmtId="1" fontId="31" fillId="34" borderId="90" xfId="104" applyNumberFormat="1" applyFont="1" applyFill="1" applyBorder="1" applyAlignment="1">
      <alignment horizontal="left" vertical="center"/>
    </xf>
    <xf numFmtId="0" fontId="31" fillId="0" borderId="86" xfId="104" applyFont="1" applyBorder="1" applyAlignment="1">
      <alignment horizontal="left"/>
    </xf>
    <xf numFmtId="14" fontId="37" fillId="33" borderId="85" xfId="104" applyNumberFormat="1" applyFont="1" applyFill="1" applyBorder="1" applyAlignment="1"/>
    <xf numFmtId="14" fontId="37" fillId="33" borderId="101" xfId="104" applyNumberFormat="1" applyFont="1" applyFill="1" applyBorder="1" applyAlignment="1">
      <alignment horizontal="center" vertical="center"/>
    </xf>
    <xf numFmtId="14" fontId="37" fillId="33" borderId="89" xfId="104" applyNumberFormat="1" applyFont="1" applyFill="1" applyBorder="1" applyAlignment="1">
      <alignment horizontal="center" vertical="center"/>
    </xf>
    <xf numFmtId="14" fontId="37" fillId="33" borderId="102" xfId="104" applyNumberFormat="1" applyFont="1" applyFill="1" applyBorder="1" applyAlignment="1">
      <alignment horizontal="center" vertical="center"/>
    </xf>
    <xf numFmtId="0" fontId="0" fillId="34" borderId="87" xfId="104" applyFont="1" applyFill="1" applyBorder="1" applyAlignment="1">
      <alignment horizontal="left"/>
    </xf>
    <xf numFmtId="0" fontId="42" fillId="34" borderId="86" xfId="104" applyFont="1" applyFill="1" applyBorder="1" applyAlignment="1">
      <alignment horizontal="left"/>
    </xf>
    <xf numFmtId="0" fontId="42" fillId="34" borderId="103" xfId="104" applyFont="1" applyFill="1" applyBorder="1" applyAlignment="1">
      <alignment horizontal="left"/>
    </xf>
    <xf numFmtId="0" fontId="0" fillId="34" borderId="86" xfId="104" applyFont="1" applyFill="1" applyBorder="1" applyAlignment="1">
      <alignment horizontal="left"/>
    </xf>
    <xf numFmtId="0" fontId="31" fillId="0" borderId="87" xfId="104" applyFont="1" applyBorder="1" applyAlignment="1">
      <alignment horizontal="left"/>
    </xf>
    <xf numFmtId="0" fontId="31" fillId="33" borderId="86" xfId="104" applyFont="1" applyFill="1" applyBorder="1" applyAlignment="1">
      <alignment horizontal="center"/>
    </xf>
    <xf numFmtId="0" fontId="31" fillId="0" borderId="100" xfId="104" applyFont="1" applyBorder="1" applyAlignment="1">
      <alignment horizontal="left"/>
    </xf>
    <xf numFmtId="0" fontId="31" fillId="0" borderId="107" xfId="104" applyFont="1" applyBorder="1" applyAlignment="1">
      <alignment horizontal="left"/>
    </xf>
    <xf numFmtId="0" fontId="31" fillId="0" borderId="108" xfId="104" applyFont="1" applyBorder="1" applyAlignment="1">
      <alignment horizontal="left"/>
    </xf>
    <xf numFmtId="0" fontId="133" fillId="34" borderId="86" xfId="104" applyFont="1" applyFill="1" applyBorder="1" applyAlignment="1">
      <alignment horizontal="left"/>
    </xf>
    <xf numFmtId="0" fontId="31" fillId="34" borderId="86" xfId="104" applyFont="1" applyFill="1" applyBorder="1" applyAlignment="1">
      <alignment horizontal="center"/>
    </xf>
    <xf numFmtId="0" fontId="31" fillId="34" borderId="103" xfId="104" applyFont="1" applyFill="1" applyBorder="1" applyAlignment="1">
      <alignment horizontal="center"/>
    </xf>
    <xf numFmtId="0" fontId="31" fillId="0" borderId="86" xfId="104" applyFont="1" applyBorder="1" applyAlignment="1">
      <alignment horizontal="center"/>
    </xf>
    <xf numFmtId="0" fontId="31" fillId="0" borderId="103" xfId="104" applyFont="1" applyBorder="1" applyAlignment="1">
      <alignment horizontal="center"/>
    </xf>
    <xf numFmtId="0" fontId="37" fillId="0" borderId="100" xfId="104" applyFont="1" applyBorder="1" applyAlignment="1">
      <alignment horizontal="center"/>
    </xf>
    <xf numFmtId="0" fontId="37" fillId="0" borderId="107" xfId="104" applyFont="1" applyBorder="1" applyAlignment="1">
      <alignment horizontal="center"/>
    </xf>
    <xf numFmtId="0" fontId="37" fillId="0" borderId="86" xfId="104" applyFont="1" applyBorder="1" applyAlignment="1">
      <alignment horizontal="center"/>
    </xf>
    <xf numFmtId="0" fontId="37" fillId="0" borderId="103" xfId="104" applyFont="1" applyBorder="1" applyAlignment="1">
      <alignment horizontal="center"/>
    </xf>
    <xf numFmtId="0" fontId="31" fillId="0" borderId="100" xfId="104" applyFont="1" applyBorder="1" applyAlignment="1">
      <alignment horizontal="center"/>
    </xf>
    <xf numFmtId="2" fontId="31" fillId="0" borderId="86" xfId="104" applyNumberFormat="1" applyFont="1" applyBorder="1" applyAlignment="1">
      <alignment horizontal="center"/>
    </xf>
    <xf numFmtId="2" fontId="31" fillId="0" borderId="103" xfId="104" applyNumberFormat="1" applyFont="1" applyBorder="1" applyAlignment="1">
      <alignment horizontal="center"/>
    </xf>
    <xf numFmtId="0" fontId="31" fillId="0" borderId="109" xfId="104" applyFont="1" applyBorder="1" applyAlignment="1">
      <alignment horizontal="left"/>
    </xf>
    <xf numFmtId="0" fontId="31" fillId="0" borderId="110" xfId="104" applyFont="1" applyBorder="1" applyAlignment="1">
      <alignment horizontal="left"/>
    </xf>
    <xf numFmtId="0" fontId="31" fillId="0" borderId="111" xfId="104" applyFont="1" applyBorder="1" applyAlignment="1">
      <alignment horizontal="center"/>
    </xf>
    <xf numFmtId="0" fontId="31" fillId="0" borderId="112" xfId="104" applyFont="1" applyBorder="1" applyAlignment="1">
      <alignment horizontal="center"/>
    </xf>
    <xf numFmtId="0" fontId="31" fillId="0" borderId="98" xfId="104" applyFont="1" applyBorder="1" applyAlignment="1">
      <alignment horizontal="center"/>
    </xf>
    <xf numFmtId="0" fontId="31" fillId="0" borderId="114" xfId="104" applyFont="1" applyBorder="1" applyAlignment="1">
      <alignment horizontal="center"/>
    </xf>
    <xf numFmtId="216" fontId="31" fillId="0" borderId="100" xfId="104" applyNumberFormat="1" applyFont="1" applyBorder="1" applyAlignment="1">
      <alignment horizontal="center"/>
    </xf>
    <xf numFmtId="2" fontId="0" fillId="0" borderId="86" xfId="104" applyNumberFormat="1" applyFont="1" applyBorder="1" applyAlignment="1">
      <alignment horizontal="center"/>
    </xf>
    <xf numFmtId="2" fontId="0" fillId="0" borderId="103" xfId="104" applyNumberFormat="1" applyFont="1" applyBorder="1" applyAlignment="1">
      <alignment horizontal="center"/>
    </xf>
    <xf numFmtId="177" fontId="31" fillId="0" borderId="86" xfId="104" applyNumberFormat="1" applyFont="1" applyBorder="1" applyAlignment="1">
      <alignment horizontal="center"/>
    </xf>
    <xf numFmtId="216" fontId="31" fillId="0" borderId="86" xfId="104" applyNumberFormat="1" applyFont="1" applyBorder="1" applyAlignment="1">
      <alignment horizontal="center"/>
    </xf>
    <xf numFmtId="0" fontId="37" fillId="0" borderId="100" xfId="104" applyFont="1" applyBorder="1" applyAlignment="1">
      <alignment horizontal="left"/>
    </xf>
    <xf numFmtId="0" fontId="37" fillId="0" borderId="107" xfId="104" applyFont="1" applyBorder="1" applyAlignment="1">
      <alignment horizontal="left"/>
    </xf>
    <xf numFmtId="0" fontId="42" fillId="0" borderId="86" xfId="104" applyFont="1" applyBorder="1" applyAlignment="1">
      <alignment horizontal="right"/>
    </xf>
    <xf numFmtId="0" fontId="42" fillId="0" borderId="86" xfId="104" applyFont="1" applyBorder="1" applyAlignment="1">
      <alignment horizontal="center"/>
    </xf>
    <xf numFmtId="0" fontId="42" fillId="0" borderId="86" xfId="104" applyFont="1" applyBorder="1" applyAlignment="1">
      <alignment horizontal="right" vertical="top"/>
    </xf>
    <xf numFmtId="0" fontId="42" fillId="0" borderId="103" xfId="104" applyFont="1" applyBorder="1" applyAlignment="1">
      <alignment horizontal="center"/>
    </xf>
    <xf numFmtId="0" fontId="31" fillId="0" borderId="100" xfId="104" applyBorder="1" applyAlignment="1">
      <alignment horizontal="center"/>
    </xf>
    <xf numFmtId="0" fontId="31" fillId="0" borderId="107" xfId="104" applyBorder="1" applyAlignment="1">
      <alignment horizontal="center"/>
    </xf>
    <xf numFmtId="0" fontId="0" fillId="37" borderId="127" xfId="0" applyFont="1" applyFill="1" applyBorder="1" applyAlignment="1">
      <alignment horizontal="center"/>
    </xf>
    <xf numFmtId="0" fontId="134" fillId="0" borderId="39" xfId="0" applyFont="1" applyBorder="1" applyAlignment="1">
      <alignment horizontal="center" vertical="top" wrapText="1"/>
    </xf>
    <xf numFmtId="0" fontId="134" fillId="0" borderId="25" xfId="0" applyFont="1" applyBorder="1" applyAlignment="1">
      <alignment horizontal="center" vertical="top" wrapText="1"/>
    </xf>
    <xf numFmtId="0" fontId="37" fillId="0" borderId="118" xfId="104" applyFont="1" applyBorder="1" applyAlignment="1">
      <alignment horizontal="center"/>
    </xf>
    <xf numFmtId="0" fontId="37" fillId="0" borderId="119" xfId="104" applyFont="1" applyBorder="1" applyAlignment="1">
      <alignment horizontal="center"/>
    </xf>
    <xf numFmtId="0" fontId="37" fillId="0" borderId="120" xfId="104" applyFont="1" applyBorder="1" applyAlignment="1">
      <alignment horizontal="center"/>
    </xf>
    <xf numFmtId="0" fontId="37" fillId="0" borderId="121" xfId="104" applyFont="1" applyBorder="1" applyAlignment="1">
      <alignment horizontal="center"/>
    </xf>
    <xf numFmtId="0" fontId="0" fillId="0" borderId="122" xfId="0" applyFont="1" applyBorder="1" applyAlignment="1">
      <alignment horizontal="center" vertical="top" wrapText="1"/>
    </xf>
    <xf numFmtId="0" fontId="0" fillId="0" borderId="123" xfId="0" applyFont="1" applyBorder="1" applyAlignment="1">
      <alignment horizontal="center" vertical="top" wrapText="1"/>
    </xf>
    <xf numFmtId="0" fontId="0" fillId="0" borderId="124" xfId="0" applyFont="1" applyBorder="1" applyAlignment="1">
      <alignment horizontal="center" vertical="top" wrapText="1"/>
    </xf>
    <xf numFmtId="0" fontId="0" fillId="0" borderId="18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125" xfId="0" applyFont="1" applyBorder="1" applyAlignment="1">
      <alignment horizontal="center" vertical="top" wrapText="1"/>
    </xf>
    <xf numFmtId="0" fontId="0" fillId="0" borderId="39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0" fillId="0" borderId="126" xfId="0" applyFont="1" applyBorder="1" applyAlignment="1">
      <alignment horizontal="center" vertical="top" wrapText="1"/>
    </xf>
    <xf numFmtId="0" fontId="15" fillId="16" borderId="52" xfId="140" applyFont="1" applyFill="1" applyBorder="1" applyAlignment="1">
      <alignment horizontal="center" vertical="center"/>
    </xf>
    <xf numFmtId="0" fontId="15" fillId="16" borderId="20" xfId="140" applyFont="1" applyFill="1" applyBorder="1" applyAlignment="1">
      <alignment horizontal="center" vertical="center"/>
    </xf>
    <xf numFmtId="0" fontId="15" fillId="16" borderId="53" xfId="140" applyFont="1" applyFill="1" applyBorder="1" applyAlignment="1">
      <alignment horizontal="center" vertical="center"/>
    </xf>
    <xf numFmtId="0" fontId="4" fillId="0" borderId="10" xfId="140" quotePrefix="1" applyFont="1" applyBorder="1" applyAlignment="1">
      <alignment horizontal="center" vertical="center"/>
    </xf>
    <xf numFmtId="0" fontId="4" fillId="0" borderId="11" xfId="140" applyFont="1" applyBorder="1" applyAlignment="1">
      <alignment horizontal="center" vertical="center"/>
    </xf>
    <xf numFmtId="0" fontId="4" fillId="0" borderId="12" xfId="140" applyFont="1" applyBorder="1" applyAlignment="1">
      <alignment horizontal="center" vertical="center"/>
    </xf>
    <xf numFmtId="0" fontId="4" fillId="0" borderId="10" xfId="140" applyFont="1" applyFill="1" applyBorder="1" applyAlignment="1">
      <alignment horizontal="center" vertical="center"/>
    </xf>
    <xf numFmtId="0" fontId="4" fillId="0" borderId="11" xfId="140" applyFont="1" applyFill="1" applyBorder="1" applyAlignment="1">
      <alignment horizontal="center" vertical="center"/>
    </xf>
    <xf numFmtId="0" fontId="4" fillId="0" borderId="12" xfId="140" applyFont="1" applyFill="1" applyBorder="1" applyAlignment="1">
      <alignment horizontal="center" vertical="center"/>
    </xf>
    <xf numFmtId="0" fontId="104" fillId="0" borderId="57" xfId="150" applyFont="1" applyBorder="1" applyAlignment="1">
      <alignment horizontal="center" vertical="center" wrapText="1"/>
    </xf>
    <xf numFmtId="0" fontId="104" fillId="0" borderId="9" xfId="150" applyFont="1" applyBorder="1" applyAlignment="1">
      <alignment horizontal="center" vertical="center" wrapText="1"/>
    </xf>
    <xf numFmtId="0" fontId="105" fillId="0" borderId="9" xfId="150" applyFont="1" applyBorder="1" applyAlignment="1">
      <alignment horizontal="center" vertical="center"/>
    </xf>
    <xf numFmtId="0" fontId="13" fillId="0" borderId="9" xfId="150" applyFont="1" applyBorder="1" applyAlignment="1">
      <alignment vertical="center" wrapText="1"/>
    </xf>
    <xf numFmtId="0" fontId="13" fillId="0" borderId="40" xfId="150" applyFont="1" applyBorder="1" applyAlignment="1">
      <alignment vertical="center" wrapText="1"/>
    </xf>
    <xf numFmtId="0" fontId="13" fillId="0" borderId="70" xfId="150" applyFont="1" applyBorder="1" applyAlignment="1">
      <alignment horizontal="center" vertical="center" wrapText="1"/>
    </xf>
    <xf numFmtId="0" fontId="13" fillId="0" borderId="17" xfId="150" applyFont="1" applyBorder="1" applyAlignment="1">
      <alignment horizontal="center" vertical="center" wrapText="1"/>
    </xf>
    <xf numFmtId="0" fontId="13" fillId="0" borderId="17" xfId="150" applyFont="1" applyBorder="1" applyAlignment="1">
      <alignment vertical="center" wrapText="1"/>
    </xf>
    <xf numFmtId="0" fontId="13" fillId="0" borderId="71" xfId="150" applyFont="1" applyBorder="1" applyAlignment="1">
      <alignment vertical="center" wrapText="1"/>
    </xf>
    <xf numFmtId="0" fontId="4" fillId="0" borderId="10" xfId="140" applyFont="1" applyBorder="1" applyAlignment="1">
      <alignment horizontal="center" vertical="center"/>
    </xf>
    <xf numFmtId="0" fontId="4" fillId="0" borderId="9" xfId="140" applyFont="1" applyBorder="1" applyAlignment="1">
      <alignment horizontal="center" vertical="center"/>
    </xf>
    <xf numFmtId="9" fontId="4" fillId="0" borderId="9" xfId="140" applyNumberFormat="1" applyFont="1" applyBorder="1" applyAlignment="1">
      <alignment horizontal="center" vertical="center" wrapText="1"/>
    </xf>
    <xf numFmtId="0" fontId="4" fillId="0" borderId="68" xfId="140" applyFont="1" applyBorder="1" applyAlignment="1">
      <alignment horizontal="center" vertical="center" wrapText="1"/>
    </xf>
    <xf numFmtId="0" fontId="4" fillId="0" borderId="7" xfId="140" applyFont="1" applyBorder="1" applyAlignment="1">
      <alignment horizontal="center" vertical="center" wrapText="1"/>
    </xf>
    <xf numFmtId="0" fontId="4" fillId="0" borderId="69" xfId="140" applyFont="1" applyBorder="1" applyAlignment="1">
      <alignment horizontal="center" vertical="center" wrapText="1"/>
    </xf>
    <xf numFmtId="0" fontId="4" fillId="0" borderId="14" xfId="140" applyFont="1" applyBorder="1" applyAlignment="1">
      <alignment horizontal="center" vertical="center"/>
    </xf>
    <xf numFmtId="0" fontId="4" fillId="0" borderId="63" xfId="140" applyFont="1" applyBorder="1" applyAlignment="1">
      <alignment horizontal="center" vertical="center" wrapText="1"/>
    </xf>
    <xf numFmtId="0" fontId="4" fillId="0" borderId="42" xfId="140" applyFont="1" applyBorder="1" applyAlignment="1">
      <alignment horizontal="center" vertical="center" wrapText="1"/>
    </xf>
    <xf numFmtId="0" fontId="4" fillId="0" borderId="64" xfId="140" applyFont="1" applyBorder="1" applyAlignment="1">
      <alignment horizontal="center" vertical="center" wrapText="1"/>
    </xf>
    <xf numFmtId="0" fontId="4" fillId="0" borderId="39" xfId="140" applyFont="1" applyBorder="1" applyAlignment="1">
      <alignment horizontal="center" vertical="center" wrapText="1"/>
    </xf>
    <xf numFmtId="0" fontId="4" fillId="0" borderId="37" xfId="140" applyFont="1" applyBorder="1" applyAlignment="1">
      <alignment horizontal="center" vertical="center"/>
    </xf>
    <xf numFmtId="9" fontId="4" fillId="0" borderId="13" xfId="140" applyNumberFormat="1" applyFont="1" applyBorder="1" applyAlignment="1">
      <alignment horizontal="center" vertical="center" wrapText="1"/>
    </xf>
    <xf numFmtId="0" fontId="4" fillId="0" borderId="47" xfId="140" applyFont="1" applyBorder="1" applyAlignment="1">
      <alignment horizontal="center"/>
    </xf>
    <xf numFmtId="0" fontId="4" fillId="0" borderId="59" xfId="140" applyFont="1" applyBorder="1" applyAlignment="1">
      <alignment horizontal="center"/>
    </xf>
    <xf numFmtId="0" fontId="4" fillId="0" borderId="60" xfId="140" applyFont="1" applyFill="1" applyBorder="1" applyAlignment="1">
      <alignment horizontal="center" vertical="center" wrapText="1"/>
    </xf>
    <xf numFmtId="0" fontId="4" fillId="0" borderId="59" xfId="140" applyFont="1" applyFill="1" applyBorder="1" applyAlignment="1">
      <alignment horizontal="center" vertical="center" wrapText="1"/>
    </xf>
    <xf numFmtId="0" fontId="4" fillId="0" borderId="65" xfId="140" applyFont="1" applyBorder="1" applyAlignment="1">
      <alignment horizontal="center" vertical="center"/>
    </xf>
    <xf numFmtId="9" fontId="4" fillId="0" borderId="65" xfId="140" applyNumberFormat="1" applyFont="1" applyBorder="1" applyAlignment="1">
      <alignment horizontal="center" vertical="center" wrapText="1"/>
    </xf>
    <xf numFmtId="0" fontId="141" fillId="0" borderId="9" xfId="14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141" fillId="0" borderId="38" xfId="140" applyFont="1" applyFill="1" applyBorder="1" applyAlignment="1">
      <alignment horizontal="center" vertical="center" wrapText="1"/>
    </xf>
    <xf numFmtId="0" fontId="141" fillId="0" borderId="36" xfId="140" applyFont="1" applyFill="1" applyBorder="1" applyAlignment="1">
      <alignment horizontal="center" vertical="center" wrapText="1"/>
    </xf>
    <xf numFmtId="0" fontId="4" fillId="0" borderId="9" xfId="140" applyFont="1" applyFill="1" applyBorder="1" applyAlignment="1">
      <alignment horizontal="center" vertical="center"/>
    </xf>
    <xf numFmtId="0" fontId="4" fillId="0" borderId="10" xfId="140" applyFont="1" applyFill="1" applyBorder="1" applyAlignment="1">
      <alignment horizontal="center" vertical="center" wrapText="1"/>
    </xf>
    <xf numFmtId="0" fontId="4" fillId="0" borderId="11" xfId="140" applyFont="1" applyFill="1" applyBorder="1" applyAlignment="1">
      <alignment horizontal="center" vertical="center" wrapText="1"/>
    </xf>
    <xf numFmtId="0" fontId="4" fillId="0" borderId="12" xfId="140" applyFont="1" applyFill="1" applyBorder="1" applyAlignment="1">
      <alignment horizontal="center" vertical="center" wrapText="1"/>
    </xf>
    <xf numFmtId="0" fontId="142" fillId="0" borderId="9" xfId="0" applyFont="1" applyBorder="1" applyAlignment="1">
      <alignment horizontal="center" vertical="center"/>
    </xf>
    <xf numFmtId="0" fontId="141" fillId="0" borderId="9" xfId="140" applyFont="1" applyFill="1" applyBorder="1" applyAlignment="1">
      <alignment horizontal="center" vertical="center" wrapText="1"/>
    </xf>
    <xf numFmtId="0" fontId="4" fillId="0" borderId="9" xfId="140" applyFont="1" applyFill="1" applyBorder="1" applyAlignment="1">
      <alignment horizontal="center" vertical="center" wrapText="1"/>
    </xf>
    <xf numFmtId="0" fontId="15" fillId="16" borderId="4" xfId="140" applyFont="1" applyFill="1" applyBorder="1" applyAlignment="1">
      <alignment horizontal="center" vertical="center"/>
    </xf>
    <xf numFmtId="0" fontId="4" fillId="0" borderId="18" xfId="140" applyFont="1" applyFill="1" applyBorder="1" applyAlignment="1">
      <alignment horizontal="center" vertical="center" wrapText="1"/>
    </xf>
    <xf numFmtId="0" fontId="4" fillId="0" borderId="35" xfId="140" applyFont="1" applyFill="1" applyBorder="1" applyAlignment="1">
      <alignment horizontal="center" vertical="center" wrapText="1"/>
    </xf>
    <xf numFmtId="0" fontId="15" fillId="0" borderId="3" xfId="140" applyFont="1" applyFill="1" applyBorder="1" applyAlignment="1">
      <alignment horizontal="center" vertical="center" wrapText="1"/>
    </xf>
    <xf numFmtId="0" fontId="15" fillId="0" borderId="4" xfId="140" applyFont="1" applyFill="1" applyBorder="1" applyAlignment="1">
      <alignment horizontal="center" vertical="center" wrapText="1"/>
    </xf>
    <xf numFmtId="0" fontId="15" fillId="0" borderId="5" xfId="140" applyFont="1" applyFill="1" applyBorder="1" applyAlignment="1">
      <alignment horizontal="center" vertical="center" wrapText="1"/>
    </xf>
    <xf numFmtId="0" fontId="15" fillId="0" borderId="1" xfId="140" applyFont="1" applyFill="1" applyBorder="1" applyAlignment="1">
      <alignment horizontal="center" vertical="center" wrapText="1"/>
    </xf>
    <xf numFmtId="0" fontId="15" fillId="0" borderId="0" xfId="140" applyFont="1" applyFill="1" applyBorder="1" applyAlignment="1">
      <alignment horizontal="center" vertical="center" wrapText="1"/>
    </xf>
    <xf numFmtId="0" fontId="15" fillId="0" borderId="2" xfId="140" applyFont="1" applyFill="1" applyBorder="1" applyAlignment="1">
      <alignment horizontal="center" vertical="center" wrapText="1"/>
    </xf>
    <xf numFmtId="0" fontId="15" fillId="0" borderId="6" xfId="140" applyFont="1" applyFill="1" applyBorder="1" applyAlignment="1">
      <alignment horizontal="center" vertical="center" wrapText="1"/>
    </xf>
    <xf numFmtId="0" fontId="15" fillId="0" borderId="7" xfId="140" applyFont="1" applyFill="1" applyBorder="1" applyAlignment="1">
      <alignment horizontal="center" vertical="center" wrapText="1"/>
    </xf>
    <xf numFmtId="0" fontId="15" fillId="0" borderId="8" xfId="140" applyFont="1" applyFill="1" applyBorder="1" applyAlignment="1">
      <alignment horizontal="center" vertical="center" wrapText="1"/>
    </xf>
    <xf numFmtId="2" fontId="15" fillId="0" borderId="3" xfId="140" applyNumberFormat="1" applyFont="1" applyFill="1" applyBorder="1" applyAlignment="1">
      <alignment horizontal="center" vertical="center"/>
    </xf>
    <xf numFmtId="2" fontId="15" fillId="0" borderId="4" xfId="140" applyNumberFormat="1" applyFont="1" applyFill="1" applyBorder="1" applyAlignment="1">
      <alignment horizontal="center" vertical="center"/>
    </xf>
    <xf numFmtId="2" fontId="15" fillId="0" borderId="5" xfId="140" applyNumberFormat="1" applyFont="1" applyFill="1" applyBorder="1" applyAlignment="1">
      <alignment horizontal="center" vertical="center"/>
    </xf>
    <xf numFmtId="2" fontId="15" fillId="0" borderId="1" xfId="140" applyNumberFormat="1" applyFont="1" applyFill="1" applyBorder="1" applyAlignment="1">
      <alignment horizontal="center" vertical="center"/>
    </xf>
    <xf numFmtId="2" fontId="15" fillId="0" borderId="0" xfId="140" applyNumberFormat="1" applyFont="1" applyFill="1" applyBorder="1" applyAlignment="1">
      <alignment horizontal="center" vertical="center"/>
    </xf>
    <xf numFmtId="2" fontId="15" fillId="0" borderId="2" xfId="140" applyNumberFormat="1" applyFont="1" applyFill="1" applyBorder="1" applyAlignment="1">
      <alignment horizontal="center" vertical="center"/>
    </xf>
    <xf numFmtId="2" fontId="15" fillId="0" borderId="6" xfId="140" applyNumberFormat="1" applyFont="1" applyFill="1" applyBorder="1" applyAlignment="1">
      <alignment horizontal="center" vertical="center"/>
    </xf>
    <xf numFmtId="2" fontId="15" fillId="0" borderId="7" xfId="140" applyNumberFormat="1" applyFont="1" applyFill="1" applyBorder="1" applyAlignment="1">
      <alignment horizontal="center" vertical="center"/>
    </xf>
    <xf numFmtId="2" fontId="15" fillId="0" borderId="8" xfId="140" applyNumberFormat="1" applyFont="1" applyFill="1" applyBorder="1" applyAlignment="1">
      <alignment horizontal="center" vertical="center"/>
    </xf>
    <xf numFmtId="2" fontId="15" fillId="0" borderId="41" xfId="140" applyNumberFormat="1" applyFont="1" applyFill="1" applyBorder="1" applyAlignment="1">
      <alignment horizontal="left" vertical="center" wrapText="1"/>
    </xf>
    <xf numFmtId="2" fontId="15" fillId="0" borderId="42" xfId="140" applyNumberFormat="1" applyFont="1" applyFill="1" applyBorder="1" applyAlignment="1">
      <alignment horizontal="left" vertical="center" wrapText="1"/>
    </xf>
    <xf numFmtId="2" fontId="15" fillId="0" borderId="43" xfId="140" applyNumberFormat="1" applyFont="1" applyFill="1" applyBorder="1" applyAlignment="1">
      <alignment horizontal="left" vertical="center" wrapText="1"/>
    </xf>
    <xf numFmtId="2" fontId="15" fillId="0" borderId="44" xfId="140" applyNumberFormat="1" applyFont="1" applyFill="1" applyBorder="1" applyAlignment="1">
      <alignment horizontal="left" vertical="center"/>
    </xf>
    <xf numFmtId="2" fontId="15" fillId="0" borderId="11" xfId="140" applyNumberFormat="1" applyFont="1" applyFill="1" applyBorder="1" applyAlignment="1">
      <alignment horizontal="left" vertical="center"/>
    </xf>
    <xf numFmtId="2" fontId="15" fillId="0" borderId="45" xfId="140" applyNumberFormat="1" applyFont="1" applyFill="1" applyBorder="1" applyAlignment="1">
      <alignment horizontal="left" vertical="center"/>
    </xf>
    <xf numFmtId="2" fontId="15" fillId="0" borderId="46" xfId="140" applyNumberFormat="1" applyFont="1" applyFill="1" applyBorder="1" applyAlignment="1">
      <alignment horizontal="left" vertical="center"/>
    </xf>
    <xf numFmtId="2" fontId="15" fillId="0" borderId="47" xfId="140" applyNumberFormat="1" applyFont="1" applyFill="1" applyBorder="1" applyAlignment="1">
      <alignment horizontal="left" vertical="center"/>
    </xf>
    <xf numFmtId="2" fontId="15" fillId="0" borderId="48" xfId="140" applyNumberFormat="1" applyFont="1" applyFill="1" applyBorder="1" applyAlignment="1">
      <alignment horizontal="left" vertical="center"/>
    </xf>
    <xf numFmtId="0" fontId="4" fillId="0" borderId="41" xfId="140" applyFont="1" applyBorder="1" applyAlignment="1">
      <alignment horizontal="left" vertical="center"/>
    </xf>
    <xf numFmtId="0" fontId="4" fillId="0" borderId="42" xfId="140" applyFont="1" applyBorder="1" applyAlignment="1">
      <alignment horizontal="left" vertical="center"/>
    </xf>
    <xf numFmtId="0" fontId="4" fillId="0" borderId="43" xfId="140" applyFont="1" applyBorder="1" applyAlignment="1">
      <alignment horizontal="left" vertical="center"/>
    </xf>
    <xf numFmtId="0" fontId="4" fillId="0" borderId="44" xfId="140" applyFont="1" applyBorder="1" applyAlignment="1">
      <alignment horizontal="left" vertical="center"/>
    </xf>
    <xf numFmtId="0" fontId="4" fillId="0" borderId="11" xfId="140" applyFont="1" applyBorder="1" applyAlignment="1">
      <alignment horizontal="left" vertical="center"/>
    </xf>
    <xf numFmtId="0" fontId="4" fillId="0" borderId="45" xfId="140" applyFont="1" applyBorder="1" applyAlignment="1">
      <alignment horizontal="left" vertical="center"/>
    </xf>
    <xf numFmtId="0" fontId="15" fillId="0" borderId="1" xfId="140" applyFont="1" applyBorder="1" applyAlignment="1">
      <alignment horizontal="left" vertical="top"/>
    </xf>
    <xf numFmtId="0" fontId="4" fillId="0" borderId="0" xfId="140" applyFont="1" applyBorder="1" applyAlignment="1">
      <alignment horizontal="left" vertical="top"/>
    </xf>
    <xf numFmtId="0" fontId="4" fillId="0" borderId="2" xfId="140" applyFont="1" applyBorder="1" applyAlignment="1">
      <alignment horizontal="left" vertical="top"/>
    </xf>
    <xf numFmtId="0" fontId="4" fillId="0" borderId="1" xfId="140" applyFont="1" applyBorder="1" applyAlignment="1">
      <alignment horizontal="left" vertical="top"/>
    </xf>
    <xf numFmtId="0" fontId="11" fillId="0" borderId="50" xfId="140" applyFont="1" applyBorder="1" applyAlignment="1">
      <alignment horizontal="center" vertical="center"/>
    </xf>
    <xf numFmtId="0" fontId="11" fillId="0" borderId="50" xfId="140" applyFont="1" applyBorder="1" applyAlignment="1">
      <alignment horizontal="center" vertical="center" wrapText="1"/>
    </xf>
    <xf numFmtId="0" fontId="81" fillId="0" borderId="9" xfId="140" applyFont="1" applyFill="1" applyBorder="1" applyAlignment="1">
      <alignment horizontal="center" vertical="center" wrapText="1"/>
    </xf>
    <xf numFmtId="0" fontId="141" fillId="36" borderId="9" xfId="0" applyFont="1" applyFill="1" applyBorder="1" applyAlignment="1">
      <alignment horizontal="center" vertical="center" wrapText="1"/>
    </xf>
    <xf numFmtId="0" fontId="141" fillId="36" borderId="9" xfId="140" applyFont="1" applyFill="1" applyBorder="1" applyAlignment="1">
      <alignment horizontal="center" vertical="center" wrapText="1"/>
    </xf>
    <xf numFmtId="0" fontId="141" fillId="0" borderId="68" xfId="140" applyFont="1" applyFill="1" applyBorder="1" applyAlignment="1">
      <alignment horizontal="center" vertical="center"/>
    </xf>
    <xf numFmtId="0" fontId="141" fillId="0" borderId="69" xfId="140" applyFont="1" applyFill="1" applyBorder="1" applyAlignment="1">
      <alignment horizontal="center" vertical="center"/>
    </xf>
    <xf numFmtId="0" fontId="4" fillId="0" borderId="7" xfId="140" applyFont="1" applyBorder="1" applyAlignment="1">
      <alignment horizontal="center"/>
    </xf>
    <xf numFmtId="0" fontId="4" fillId="0" borderId="69" xfId="140" applyFont="1" applyBorder="1" applyAlignment="1">
      <alignment horizontal="center"/>
    </xf>
    <xf numFmtId="0" fontId="13" fillId="0" borderId="18" xfId="183" applyFont="1" applyBorder="1" applyAlignment="1">
      <alignment vertical="center"/>
    </xf>
    <xf numFmtId="0" fontId="13" fillId="0" borderId="0" xfId="183" applyFont="1" applyBorder="1" applyAlignment="1">
      <alignment vertical="center"/>
    </xf>
    <xf numFmtId="0" fontId="13" fillId="0" borderId="18" xfId="183" applyFont="1" applyBorder="1" applyAlignment="1">
      <alignment horizontal="left" vertical="center"/>
    </xf>
    <xf numFmtId="0" fontId="13" fillId="0" borderId="0" xfId="183" applyFont="1" applyBorder="1" applyAlignment="1">
      <alignment horizontal="left" vertical="center"/>
    </xf>
    <xf numFmtId="0" fontId="104" fillId="35" borderId="0" xfId="183" applyFont="1" applyFill="1" applyBorder="1" applyAlignment="1">
      <alignment horizontal="left" vertical="center"/>
    </xf>
    <xf numFmtId="0" fontId="104" fillId="35" borderId="35" xfId="183" applyFont="1" applyFill="1" applyBorder="1" applyAlignment="1">
      <alignment horizontal="left" vertical="center"/>
    </xf>
    <xf numFmtId="1" fontId="104" fillId="0" borderId="0" xfId="183" applyNumberFormat="1" applyFont="1" applyBorder="1" applyAlignment="1">
      <alignment horizontal="left" vertical="center"/>
    </xf>
    <xf numFmtId="0" fontId="13" fillId="0" borderId="38" xfId="196" applyFont="1" applyFill="1" applyBorder="1" applyAlignment="1">
      <alignment horizontal="center" vertical="center" wrapText="1"/>
    </xf>
    <xf numFmtId="0" fontId="13" fillId="0" borderId="16" xfId="196" applyFont="1" applyFill="1" applyBorder="1" applyAlignment="1">
      <alignment horizontal="center" vertical="center" wrapText="1"/>
    </xf>
    <xf numFmtId="0" fontId="13" fillId="0" borderId="36" xfId="196" applyFont="1" applyFill="1" applyBorder="1" applyAlignment="1">
      <alignment horizontal="center" vertical="center" wrapText="1"/>
    </xf>
    <xf numFmtId="0" fontId="13" fillId="0" borderId="18" xfId="196" applyFont="1" applyFill="1" applyBorder="1" applyAlignment="1">
      <alignment horizontal="center" vertical="center" wrapText="1"/>
    </xf>
    <xf numFmtId="0" fontId="13" fillId="0" borderId="0" xfId="196" applyFont="1" applyFill="1" applyBorder="1" applyAlignment="1">
      <alignment horizontal="center" vertical="center" wrapText="1"/>
    </xf>
    <xf numFmtId="0" fontId="13" fillId="0" borderId="35" xfId="196" applyFont="1" applyFill="1" applyBorder="1" applyAlignment="1">
      <alignment horizontal="center" vertical="center" wrapText="1"/>
    </xf>
    <xf numFmtId="0" fontId="13" fillId="0" borderId="39" xfId="196" applyFont="1" applyFill="1" applyBorder="1" applyAlignment="1">
      <alignment horizontal="center" vertical="center" wrapText="1"/>
    </xf>
    <xf numFmtId="0" fontId="13" fillId="0" borderId="25" xfId="196" applyFont="1" applyFill="1" applyBorder="1" applyAlignment="1">
      <alignment horizontal="center" vertical="center" wrapText="1"/>
    </xf>
    <xf numFmtId="0" fontId="13" fillId="0" borderId="37" xfId="196" applyFont="1" applyFill="1" applyBorder="1" applyAlignment="1">
      <alignment horizontal="center" vertical="center" wrapText="1"/>
    </xf>
    <xf numFmtId="0" fontId="109" fillId="0" borderId="38" xfId="196" applyFont="1" applyFill="1" applyBorder="1" applyAlignment="1">
      <alignment horizontal="center" vertical="center"/>
    </xf>
    <xf numFmtId="0" fontId="109" fillId="0" borderId="16" xfId="196" applyFont="1" applyFill="1" applyBorder="1" applyAlignment="1">
      <alignment horizontal="center" vertical="center"/>
    </xf>
    <xf numFmtId="0" fontId="109" fillId="0" borderId="36" xfId="196" applyFont="1" applyFill="1" applyBorder="1" applyAlignment="1">
      <alignment horizontal="center" vertical="center"/>
    </xf>
    <xf numFmtId="0" fontId="109" fillId="0" borderId="18" xfId="196" applyFont="1" applyFill="1" applyBorder="1" applyAlignment="1">
      <alignment horizontal="center" vertical="center"/>
    </xf>
    <xf numFmtId="0" fontId="109" fillId="0" borderId="0" xfId="196" applyFont="1" applyFill="1" applyBorder="1" applyAlignment="1">
      <alignment horizontal="center" vertical="center"/>
    </xf>
    <xf numFmtId="0" fontId="109" fillId="0" borderId="35" xfId="196" applyFont="1" applyFill="1" applyBorder="1" applyAlignment="1">
      <alignment horizontal="center" vertical="center"/>
    </xf>
    <xf numFmtId="0" fontId="109" fillId="0" borderId="39" xfId="196" applyFont="1" applyFill="1" applyBorder="1" applyAlignment="1">
      <alignment horizontal="center" vertical="center"/>
    </xf>
    <xf numFmtId="0" fontId="109" fillId="0" borderId="25" xfId="196" applyFont="1" applyFill="1" applyBorder="1" applyAlignment="1">
      <alignment horizontal="center" vertical="center"/>
    </xf>
    <xf numFmtId="0" fontId="109" fillId="0" borderId="37" xfId="196" applyFont="1" applyFill="1" applyBorder="1" applyAlignment="1">
      <alignment horizontal="center" vertical="center"/>
    </xf>
    <xf numFmtId="0" fontId="104" fillId="0" borderId="16" xfId="183" applyFont="1" applyBorder="1" applyAlignment="1">
      <alignment horizontal="left" vertical="center" wrapText="1"/>
    </xf>
    <xf numFmtId="0" fontId="104" fillId="0" borderId="36" xfId="183" applyFont="1" applyBorder="1" applyAlignment="1">
      <alignment horizontal="left" vertical="center" wrapText="1"/>
    </xf>
    <xf numFmtId="0" fontId="104" fillId="0" borderId="0" xfId="183" applyFont="1" applyBorder="1" applyAlignment="1">
      <alignment horizontal="center" vertical="center"/>
    </xf>
    <xf numFmtId="0" fontId="104" fillId="0" borderId="0" xfId="183" applyFont="1" applyBorder="1" applyAlignment="1">
      <alignment vertical="center"/>
    </xf>
  </cellXfs>
  <cellStyles count="357">
    <cellStyle name="&#10;shell=progma" xfId="3"/>
    <cellStyle name="$(0)" xfId="4"/>
    <cellStyle name="(0)" xfId="5"/>
    <cellStyle name="(0.0%)" xfId="6"/>
    <cellStyle name="_CCB Cost Comparison_ 24 06 2009" xfId="7"/>
    <cellStyle name="_CCB COSTING_NEW" xfId="8"/>
    <cellStyle name="_CCB COSTING_OLD" xfId="9"/>
    <cellStyle name="_CCB MD Approval final" xfId="10"/>
    <cellStyle name="_CCB MD Approval final New" xfId="11"/>
    <cellStyle name="_COST BOOK UTK SPLIT OCT 08 rev 3" xfId="12"/>
    <cellStyle name="_Cost Sheet after correction" xfId="13"/>
    <cellStyle name="_Data Sheet" xfId="14"/>
    <cellStyle name="_Engine Fasteners-30-Apr08" xfId="15"/>
    <cellStyle name="_Rport Coil feeding praposal with blanking line (4)" xfId="16"/>
    <cellStyle name="_Sash_MD Approval" xfId="17"/>
    <cellStyle name="_TI Metal Forming-Nano-CCB-ChildParts-price-060709" xfId="18"/>
    <cellStyle name="_TRIMS 29 Sep TPL Part Price modified" xfId="19"/>
    <cellStyle name="_Upgrade Specifications and Features list 11th Jan 11" xfId="20"/>
    <cellStyle name="_YIELD" xfId="21"/>
    <cellStyle name="=C:\WINNT\SYSTEM32\COMMAND.COM" xfId="22"/>
    <cellStyle name="æØè [0.00]_¸Ú°ÑÔpæo^" xfId="23"/>
    <cellStyle name="æØè_¸Ú°ÑÔpæo^" xfId="24"/>
    <cellStyle name="ÊÝ [0.00]_¸@pR" xfId="25"/>
    <cellStyle name="ÊÝ_¸@pR" xfId="26"/>
    <cellStyle name="W_¸@pR" xfId="27"/>
    <cellStyle name="20% - Accent1 2" xfId="311"/>
    <cellStyle name="20% - Accent2 2" xfId="312"/>
    <cellStyle name="20% - Accent3 2" xfId="313"/>
    <cellStyle name="20% - Accent4 2" xfId="314"/>
    <cellStyle name="20% - Accent5 2" xfId="315"/>
    <cellStyle name="20% - Accent6 2" xfId="316"/>
    <cellStyle name="20% - ส่วนที่ถูกเน้น1" xfId="28"/>
    <cellStyle name="20% - ส่วนที่ถูกเน้น2" xfId="29"/>
    <cellStyle name="20% - ส่วนที่ถูกเน้น3" xfId="30"/>
    <cellStyle name="20% - ส่วนที่ถูกเน้น4" xfId="31"/>
    <cellStyle name="20% - ส่วนที่ถูกเน้น5" xfId="32"/>
    <cellStyle name="20% - ส่วนที่ถูกเน้น6" xfId="33"/>
    <cellStyle name="40% - Accent1 2" xfId="317"/>
    <cellStyle name="40% - Accent2 2" xfId="318"/>
    <cellStyle name="40% - Accent3 2" xfId="319"/>
    <cellStyle name="40% - Accent4 2" xfId="320"/>
    <cellStyle name="40% - Accent5 2" xfId="321"/>
    <cellStyle name="40% - Accent6 2" xfId="322"/>
    <cellStyle name="40% - ส่วนที่ถูกเน้น1" xfId="34"/>
    <cellStyle name="40% - ส่วนที่ถูกเน้น2" xfId="35"/>
    <cellStyle name="40% - ส่วนที่ถูกเน้น3" xfId="36"/>
    <cellStyle name="40% - ส่วนที่ถูกเน้น4" xfId="37"/>
    <cellStyle name="40% - ส่วนที่ถูกเน้น5" xfId="38"/>
    <cellStyle name="40% - ส่วนที่ถูกเน้น6" xfId="39"/>
    <cellStyle name="6-0" xfId="40"/>
    <cellStyle name="60% - Accent1 2" xfId="323"/>
    <cellStyle name="60% - Accent2 2" xfId="324"/>
    <cellStyle name="60% - Accent3 2" xfId="325"/>
    <cellStyle name="60% - Accent4 2" xfId="326"/>
    <cellStyle name="60% - Accent5 2" xfId="327"/>
    <cellStyle name="60% - Accent6 2" xfId="328"/>
    <cellStyle name="60% - ส่วนที่ถูกเน้น1" xfId="41"/>
    <cellStyle name="60% - ส่วนที่ถูกเน้น2" xfId="42"/>
    <cellStyle name="60% - ส่วนที่ถูกเน้น3" xfId="43"/>
    <cellStyle name="60% - ส่วนที่ถูกเน้น4" xfId="44"/>
    <cellStyle name="60% - ส่วนที่ถูกเน้น5" xfId="45"/>
    <cellStyle name="60% - ส่วนที่ถูกเน้น6" xfId="46"/>
    <cellStyle name="6-0_19.Quality Plan" xfId="47"/>
    <cellStyle name="Accent1 2" xfId="329"/>
    <cellStyle name="Accent2 2" xfId="330"/>
    <cellStyle name="Accent3 2" xfId="331"/>
    <cellStyle name="Accent4 2" xfId="332"/>
    <cellStyle name="Accent5 2" xfId="333"/>
    <cellStyle name="Accent6 2" xfId="334"/>
    <cellStyle name="AcNote" xfId="48"/>
    <cellStyle name="active" xfId="335"/>
    <cellStyle name="args.style" xfId="49"/>
    <cellStyle name="AutoFormat-Optionen" xfId="50"/>
    <cellStyle name="Bad 2" xfId="336"/>
    <cellStyle name="Body" xfId="51"/>
    <cellStyle name="Cabecera 1" xfId="52"/>
    <cellStyle name="Cabecera 2" xfId="53"/>
    <cellStyle name="Calc Currency (0)" xfId="54"/>
    <cellStyle name="Calc Currency (2)" xfId="55"/>
    <cellStyle name="Calc Percent (0)" xfId="56"/>
    <cellStyle name="Calc Percent (1)" xfId="57"/>
    <cellStyle name="Calc Percent (2)" xfId="58"/>
    <cellStyle name="Calc Units (0)" xfId="59"/>
    <cellStyle name="Calc Units (1)" xfId="60"/>
    <cellStyle name="Calc Units (2)" xfId="61"/>
    <cellStyle name="Calculation 2" xfId="337"/>
    <cellStyle name="category" xfId="62"/>
    <cellStyle name="Check Cell 2" xfId="338"/>
    <cellStyle name="Column Heading" xfId="63"/>
    <cellStyle name="Comma  - Style1" xfId="64"/>
    <cellStyle name="Comma  - Style2" xfId="65"/>
    <cellStyle name="Comma  - Style3" xfId="66"/>
    <cellStyle name="Comma  - Style4" xfId="67"/>
    <cellStyle name="Comma  - Style5" xfId="68"/>
    <cellStyle name="Comma  - Style6" xfId="69"/>
    <cellStyle name="Comma  - Style7" xfId="70"/>
    <cellStyle name="Comma  - Style8" xfId="71"/>
    <cellStyle name="Comma [00]" xfId="72"/>
    <cellStyle name="Comma 2" xfId="73"/>
    <cellStyle name="Comma 3" xfId="339"/>
    <cellStyle name="Comma[2]" xfId="74"/>
    <cellStyle name="Comma0" xfId="75"/>
    <cellStyle name="Comma0 - Modelo1" xfId="76"/>
    <cellStyle name="Comma0 - Style1" xfId="77"/>
    <cellStyle name="Comma1 - Modelo2" xfId="78"/>
    <cellStyle name="Comma1 - Style2" xfId="79"/>
    <cellStyle name="Contracts" xfId="80"/>
    <cellStyle name="Currency $" xfId="81"/>
    <cellStyle name="Currency (B)" xfId="82"/>
    <cellStyle name="Currency [00]" xfId="83"/>
    <cellStyle name="Currency 2" xfId="84"/>
    <cellStyle name="Currency[2]" xfId="85"/>
    <cellStyle name="Currency0" xfId="86"/>
    <cellStyle name="custom" xfId="87"/>
    <cellStyle name="date" xfId="88"/>
    <cellStyle name="Date Short" xfId="89"/>
    <cellStyle name="Date_52DU0023_DMRN" xfId="90"/>
    <cellStyle name="DELTA" xfId="91"/>
    <cellStyle name="Dezimal [0]_Data" xfId="92"/>
    <cellStyle name="Dezimal_Data" xfId="93"/>
    <cellStyle name="DOH" xfId="94"/>
    <cellStyle name="Dollar" xfId="95"/>
    <cellStyle name="Dollar0Decimals" xfId="96"/>
    <cellStyle name="Dollar2Decimals" xfId="97"/>
    <cellStyle name="e" xfId="98"/>
    <cellStyle name="Enter Currency (0)" xfId="99"/>
    <cellStyle name="Enter Currency (2)" xfId="100"/>
    <cellStyle name="Enter Units (0)" xfId="101"/>
    <cellStyle name="Enter Units (1)" xfId="102"/>
    <cellStyle name="Enter Units (2)" xfId="103"/>
    <cellStyle name="Excel Built-in Normal" xfId="104"/>
    <cellStyle name="Excel Built-in Normal 2" xfId="105"/>
    <cellStyle name="Explanatory Text 2" xfId="340"/>
    <cellStyle name="Fecha" xfId="106"/>
    <cellStyle name="Fijo" xfId="107"/>
    <cellStyle name="Fixed" xfId="108"/>
    <cellStyle name="Good 2" xfId="341"/>
    <cellStyle name="Grey" xfId="109"/>
    <cellStyle name="HEADER" xfId="110"/>
    <cellStyle name="Header1" xfId="111"/>
    <cellStyle name="Header2" xfId="112"/>
    <cellStyle name="Heading 1 2" xfId="342"/>
    <cellStyle name="Heading 2 2" xfId="343"/>
    <cellStyle name="Heading 2 3" xfId="303"/>
    <cellStyle name="Heading 3 2" xfId="344"/>
    <cellStyle name="Heading 4 2" xfId="345"/>
    <cellStyle name="Hyperlink 2" xfId="304"/>
    <cellStyle name="Hyperlink 3" xfId="305"/>
    <cellStyle name="Input [yellow]" xfId="113"/>
    <cellStyle name="Input 2" xfId="346"/>
    <cellStyle name="Inputs" xfId="114"/>
    <cellStyle name="Lien hypertexte" xfId="115"/>
    <cellStyle name="Lien hypertexte visité" xfId="116"/>
    <cellStyle name="Link Currency (0)" xfId="117"/>
    <cellStyle name="Link Currency (2)" xfId="118"/>
    <cellStyle name="Link Units (0)" xfId="119"/>
    <cellStyle name="Link Units (1)" xfId="120"/>
    <cellStyle name="Link Units (2)" xfId="121"/>
    <cellStyle name="Linked Cell 2" xfId="347"/>
    <cellStyle name="Migliaia (0)_01-01 Sbozzato 7729348" xfId="122"/>
    <cellStyle name="Millares_DIM" xfId="123"/>
    <cellStyle name="Milliers [0]_!!!GO" xfId="124"/>
    <cellStyle name="Milliers_!!!GO" xfId="125"/>
    <cellStyle name="Model" xfId="126"/>
    <cellStyle name="Moeda [0]_Inventário" xfId="348"/>
    <cellStyle name="Moeda_Inventário" xfId="349"/>
    <cellStyle name="Moneda_DIM" xfId="127"/>
    <cellStyle name="Monétaire [0]_!!!GO" xfId="128"/>
    <cellStyle name="Monétaire_!!!GO" xfId="129"/>
    <cellStyle name="Monetario0" xfId="130"/>
    <cellStyle name="Mon騁aire [0]_AR1194" xfId="131"/>
    <cellStyle name="Mon騁aire_AR1194" xfId="132"/>
    <cellStyle name="Multiple" xfId="133"/>
    <cellStyle name="Name" xfId="134"/>
    <cellStyle name="Neutral 2" xfId="350"/>
    <cellStyle name="NewAcct" xfId="135"/>
    <cellStyle name="no dec" xfId="136"/>
    <cellStyle name="Normal" xfId="0" builtinId="0"/>
    <cellStyle name="Normal - Style1" xfId="137"/>
    <cellStyle name="Normal (B)" xfId="138"/>
    <cellStyle name="Normal (G)" xfId="139"/>
    <cellStyle name="Normal 10" xfId="140"/>
    <cellStyle name="Normal 11" xfId="141"/>
    <cellStyle name="Normal 12" xfId="142"/>
    <cellStyle name="Normal 13" xfId="143"/>
    <cellStyle name="Normal 14" xfId="144"/>
    <cellStyle name="Normal 15" xfId="145"/>
    <cellStyle name="Normal 16" xfId="146"/>
    <cellStyle name="Normal 17" xfId="147"/>
    <cellStyle name="Normal 18" xfId="148"/>
    <cellStyle name="Normal 19" xfId="149"/>
    <cellStyle name="Normal 2" xfId="150"/>
    <cellStyle name="Normal 2 10" xfId="151"/>
    <cellStyle name="Normal 2 11" xfId="152"/>
    <cellStyle name="Normal 2 12" xfId="153"/>
    <cellStyle name="Normal 2 13" xfId="154"/>
    <cellStyle name="Normal 2 14" xfId="155"/>
    <cellStyle name="Normal 2 15" xfId="156"/>
    <cellStyle name="Normal 2 16" xfId="157"/>
    <cellStyle name="Normal 2 17" xfId="158"/>
    <cellStyle name="Normal 2 18" xfId="159"/>
    <cellStyle name="Normal 2 19" xfId="160"/>
    <cellStyle name="Normal 2 2" xfId="161"/>
    <cellStyle name="Normal 2 3" xfId="162"/>
    <cellStyle name="Normal 2 4" xfId="163"/>
    <cellStyle name="Normal 2 5" xfId="164"/>
    <cellStyle name="Normal 2 6" xfId="165"/>
    <cellStyle name="Normal 2 7" xfId="166"/>
    <cellStyle name="Normal 2 8" xfId="167"/>
    <cellStyle name="Normal 2 9" xfId="168"/>
    <cellStyle name="Normal 2_Summary" xfId="169"/>
    <cellStyle name="Normal 20" xfId="170"/>
    <cellStyle name="Normal 21" xfId="171"/>
    <cellStyle name="Normal 22" xfId="172"/>
    <cellStyle name="Normal 23" xfId="173"/>
    <cellStyle name="Normal 24" xfId="174"/>
    <cellStyle name="Normal 25" xfId="175"/>
    <cellStyle name="Normal 26" xfId="176"/>
    <cellStyle name="Normal 27" xfId="177"/>
    <cellStyle name="Normal 28" xfId="178"/>
    <cellStyle name="Normal 29" xfId="2"/>
    <cellStyle name="Normal 29 2" xfId="179"/>
    <cellStyle name="Normal 3" xfId="180"/>
    <cellStyle name="Normal 3 2" xfId="302"/>
    <cellStyle name="Normal 30" xfId="1"/>
    <cellStyle name="Normal 30 2" xfId="181"/>
    <cellStyle name="Normal 30 4" xfId="182"/>
    <cellStyle name="Normal 31" xfId="183"/>
    <cellStyle name="Normal 31 2" xfId="184"/>
    <cellStyle name="Normal 32" xfId="185"/>
    <cellStyle name="Normal 32 2" xfId="186"/>
    <cellStyle name="Normal 32 3" xfId="187"/>
    <cellStyle name="Normal 33" xfId="188"/>
    <cellStyle name="Normal 33 2" xfId="299"/>
    <cellStyle name="Normal 33 2 2" xfId="300"/>
    <cellStyle name="Normal 34" xfId="189"/>
    <cellStyle name="Normal 35" xfId="190"/>
    <cellStyle name="Normal 35 2" xfId="191"/>
    <cellStyle name="Normal 35 2 2" xfId="192"/>
    <cellStyle name="Normal 36" xfId="193"/>
    <cellStyle name="Normal 36 2" xfId="351"/>
    <cellStyle name="Normal 37" xfId="309"/>
    <cellStyle name="Normal 37 2" xfId="310"/>
    <cellStyle name="Normal 4" xfId="194"/>
    <cellStyle name="Normal 4 2" xfId="195"/>
    <cellStyle name="Normal 5" xfId="196"/>
    <cellStyle name="Normal 5 2" xfId="197"/>
    <cellStyle name="Normal 5 3" xfId="301"/>
    <cellStyle name="Normal 6" xfId="198"/>
    <cellStyle name="Normal 7" xfId="199"/>
    <cellStyle name="Normal 8" xfId="200"/>
    <cellStyle name="Normal 9" xfId="201"/>
    <cellStyle name="Normal_Sheet2" xfId="202"/>
    <cellStyle name="Normale_Copia di PSW" xfId="203"/>
    <cellStyle name="Note 2" xfId="352"/>
    <cellStyle name="Œ…‹æØ‚è [0.00]_!!!GO" xfId="204"/>
    <cellStyle name="Œ…‹æØ‚è_!!!GO" xfId="205"/>
    <cellStyle name="Output 2" xfId="353"/>
    <cellStyle name="per.style" xfId="206"/>
    <cellStyle name="Percent (M)" xfId="207"/>
    <cellStyle name="Percent [0]" xfId="208"/>
    <cellStyle name="Percent [00]" xfId="209"/>
    <cellStyle name="Percent [2]" xfId="210"/>
    <cellStyle name="Percent 2" xfId="211"/>
    <cellStyle name="Percent[0]" xfId="212"/>
    <cellStyle name="Percent[2]" xfId="213"/>
    <cellStyle name="Plain2Decimals" xfId="214"/>
    <cellStyle name="PlainDollar" xfId="215"/>
    <cellStyle name="PlainDollarBoldwBorders" xfId="216"/>
    <cellStyle name="PlainDollardBLUndLine" xfId="217"/>
    <cellStyle name="PlainDollarSS" xfId="218"/>
    <cellStyle name="PlainDollarUndLine" xfId="219"/>
    <cellStyle name="Porcentual_DIM" xfId="220"/>
    <cellStyle name="PrePop Currency (0)" xfId="221"/>
    <cellStyle name="PrePop Currency (2)" xfId="222"/>
    <cellStyle name="PrePop Units (0)" xfId="223"/>
    <cellStyle name="PrePop Units (1)" xfId="224"/>
    <cellStyle name="PrePop Units (2)" xfId="225"/>
    <cellStyle name="PSChar" xfId="226"/>
    <cellStyle name="PSDate" xfId="227"/>
    <cellStyle name="PSDec" xfId="228"/>
    <cellStyle name="PSHeading" xfId="229"/>
    <cellStyle name="PSInt" xfId="230"/>
    <cellStyle name="PSSpacer" xfId="231"/>
    <cellStyle name="Punto0" xfId="232"/>
    <cellStyle name="R(0)" xfId="233"/>
    <cellStyle name="ScratchPad" xfId="234"/>
    <cellStyle name="SSComma0" xfId="235"/>
    <cellStyle name="SSComma2" xfId="236"/>
    <cellStyle name="SSDecs3" xfId="237"/>
    <cellStyle name="SSDflt" xfId="238"/>
    <cellStyle name="SSDfltPct" xfId="239"/>
    <cellStyle name="SSDfltPct0" xfId="240"/>
    <cellStyle name="SSFixed2" xfId="241"/>
    <cellStyle name="Standard_Data" xfId="242"/>
    <cellStyle name="STYL1 - Style1" xfId="243"/>
    <cellStyle name="STYL2 - Style2" xfId="244"/>
    <cellStyle name="STYL3 - Style3" xfId="245"/>
    <cellStyle name="STYL4 - Style4" xfId="246"/>
    <cellStyle name="STYL5 - Style5" xfId="247"/>
    <cellStyle name="Style 1" xfId="248"/>
    <cellStyle name="subhead" xfId="249"/>
    <cellStyle name="Text" xfId="250"/>
    <cellStyle name="Text Indent A" xfId="251"/>
    <cellStyle name="Text Indent B" xfId="252"/>
    <cellStyle name="Text Indent C" xfId="253"/>
    <cellStyle name="Title 2" xfId="354"/>
    <cellStyle name="Total 2" xfId="355"/>
    <cellStyle name="UnderLine" xfId="254"/>
    <cellStyle name="Unit" xfId="255"/>
    <cellStyle name="Untitled1" xfId="306"/>
    <cellStyle name="Untitled2" xfId="307"/>
    <cellStyle name="Untitled3" xfId="308"/>
    <cellStyle name="Update" xfId="256"/>
    <cellStyle name="Valuta (0)_01-01 Sbozzato 7729348" xfId="257"/>
    <cellStyle name="Valuta_VERA" xfId="258"/>
    <cellStyle name="Währung [0]_Data" xfId="259"/>
    <cellStyle name="Währung_Data" xfId="260"/>
    <cellStyle name="Warning Text 2" xfId="356"/>
    <cellStyle name="years" xfId="261"/>
    <cellStyle name="เซลล์ตรวจสอบ" xfId="262"/>
    <cellStyle name="เซลล์ที่มีการเชื่อมโยง" xfId="263"/>
    <cellStyle name="แย่" xfId="264"/>
    <cellStyle name="แสดงผล" xfId="265"/>
    <cellStyle name="การคำนวณ" xfId="266"/>
    <cellStyle name="ข้อความเตือน" xfId="267"/>
    <cellStyle name="ข้อความอธิบาย" xfId="268"/>
    <cellStyle name="ชื่อเรื่อง" xfId="269"/>
    <cellStyle name="ดี" xfId="270"/>
    <cellStyle name="ปกติ 2" xfId="271"/>
    <cellStyle name="ปกติ 3" xfId="272"/>
    <cellStyle name="ปกติ 5" xfId="273"/>
    <cellStyle name="ปกติ 6" xfId="274"/>
    <cellStyle name="ปกติ 7" xfId="275"/>
    <cellStyle name="ปกติ 8" xfId="276"/>
    <cellStyle name="ปกติ_QUOTATION FOR CMBR FR CHINA PROJ" xfId="277"/>
    <cellStyle name="ป้อนค่า" xfId="278"/>
    <cellStyle name="ปานกลาง" xfId="279"/>
    <cellStyle name="ผลรวม" xfId="280"/>
    <cellStyle name="ส่วนที่ถูกเน้น1" xfId="281"/>
    <cellStyle name="ส่วนที่ถูกเน้น2" xfId="282"/>
    <cellStyle name="ส่วนที่ถูกเน้น3" xfId="283"/>
    <cellStyle name="ส่วนที่ถูกเน้น4" xfId="284"/>
    <cellStyle name="ส่วนที่ถูกเน้น5" xfId="285"/>
    <cellStyle name="ส่วนที่ถูกเน้น6" xfId="286"/>
    <cellStyle name="หมายเหตุ" xfId="287"/>
    <cellStyle name="หัวเรื่อง 1" xfId="288"/>
    <cellStyle name="หัวเรื่อง 2" xfId="289"/>
    <cellStyle name="หัวเรื่อง 3" xfId="290"/>
    <cellStyle name="หัวเรื่อง 4" xfId="291"/>
    <cellStyle name="콤마_95" xfId="292"/>
    <cellStyle name="표준_345 BOM" xfId="293"/>
    <cellStyle name="桁区切り [0.00]_2.6 - PFMEA" xfId="294"/>
    <cellStyle name="桁区切り_2.6 - PFMEA" xfId="295"/>
    <cellStyle name="標準_2.6 - PFMEA" xfId="296"/>
    <cellStyle name="通貨 [0.00]_2.6 - PFMEA" xfId="297"/>
    <cellStyle name="通貨_2.6 - PFMEA" xfId="29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7" Type="http://schemas.openxmlformats.org/officeDocument/2006/relationships/image" Target="../media/image13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9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9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2</xdr:row>
      <xdr:rowOff>0</xdr:rowOff>
    </xdr:from>
    <xdr:to>
      <xdr:col>2</xdr:col>
      <xdr:colOff>1428750</xdr:colOff>
      <xdr:row>5</xdr:row>
      <xdr:rowOff>38100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1590674" y="495300"/>
          <a:ext cx="2171701" cy="7810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3333CC"/>
                </a:solidFill>
                <a:round/>
                <a:headEnd/>
                <a:tailEnd/>
              </a:ln>
              <a:solidFill>
                <a:srgbClr val="B2B2B2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PPAP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57148</xdr:colOff>
      <xdr:row>9</xdr:row>
      <xdr:rowOff>0</xdr:rowOff>
    </xdr:from>
    <xdr:to>
      <xdr:col>2</xdr:col>
      <xdr:colOff>1828799</xdr:colOff>
      <xdr:row>11</xdr:row>
      <xdr:rowOff>247649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1590673" y="2228850"/>
          <a:ext cx="2571751" cy="74294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12700">
                <a:solidFill>
                  <a:srgbClr val="3333CC"/>
                </a:solidFill>
                <a:round/>
                <a:headEnd/>
                <a:tailEnd/>
              </a:ln>
              <a:solidFill>
                <a:srgbClr val="B2B2B2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PPAP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107156</xdr:colOff>
      <xdr:row>34</xdr:row>
      <xdr:rowOff>128588</xdr:rowOff>
    </xdr:to>
    <xdr:pic>
      <xdr:nvPicPr>
        <xdr:cNvPr id="4" name="Picture 1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251156" cy="66055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</xdr:row>
      <xdr:rowOff>152400</xdr:rowOff>
    </xdr:from>
    <xdr:to>
      <xdr:col>16</xdr:col>
      <xdr:colOff>9524</xdr:colOff>
      <xdr:row>65</xdr:row>
      <xdr:rowOff>152400</xdr:rowOff>
    </xdr:to>
    <xdr:pic>
      <xdr:nvPicPr>
        <xdr:cNvPr id="5" name="Picture 139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819900"/>
          <a:ext cx="9763124" cy="5715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15</xdr:col>
      <xdr:colOff>335756</xdr:colOff>
      <xdr:row>97</xdr:row>
      <xdr:rowOff>38100</xdr:rowOff>
    </xdr:to>
    <xdr:pic>
      <xdr:nvPicPr>
        <xdr:cNvPr id="6" name="Picture 139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2763500"/>
          <a:ext cx="9479756" cy="57531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15</xdr:col>
      <xdr:colOff>276225</xdr:colOff>
      <xdr:row>126</xdr:row>
      <xdr:rowOff>57150</xdr:rowOff>
    </xdr:to>
    <xdr:pic>
      <xdr:nvPicPr>
        <xdr:cNvPr id="20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18669000"/>
          <a:ext cx="9420225" cy="53911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31</xdr:row>
      <xdr:rowOff>38100</xdr:rowOff>
    </xdr:from>
    <xdr:to>
      <xdr:col>4</xdr:col>
      <xdr:colOff>390525</xdr:colOff>
      <xdr:row>32</xdr:row>
      <xdr:rowOff>85725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6781800" y="191262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31</xdr:row>
      <xdr:rowOff>114300</xdr:rowOff>
    </xdr:from>
    <xdr:to>
      <xdr:col>1</xdr:col>
      <xdr:colOff>495300</xdr:colOff>
      <xdr:row>32</xdr:row>
      <xdr:rowOff>133350</xdr:rowOff>
    </xdr:to>
    <xdr:sp macro="" textlink="">
      <xdr:nvSpPr>
        <xdr:cNvPr id="3" name="Rectangle 4"/>
        <xdr:cNvSpPr>
          <a:spLocks noChangeArrowheads="1"/>
        </xdr:cNvSpPr>
      </xdr:nvSpPr>
      <xdr:spPr bwMode="auto">
        <a:xfrm>
          <a:off x="1800225" y="192024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31</xdr:row>
      <xdr:rowOff>47625</xdr:rowOff>
    </xdr:from>
    <xdr:to>
      <xdr:col>2</xdr:col>
      <xdr:colOff>419100</xdr:colOff>
      <xdr:row>32</xdr:row>
      <xdr:rowOff>104775</xdr:rowOff>
    </xdr:to>
    <xdr:sp macro="" textlink="">
      <xdr:nvSpPr>
        <xdr:cNvPr id="4" name="Oval 6"/>
        <xdr:cNvSpPr>
          <a:spLocks noChangeArrowheads="1"/>
        </xdr:cNvSpPr>
      </xdr:nvSpPr>
      <xdr:spPr bwMode="auto">
        <a:xfrm>
          <a:off x="3600450" y="191357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31</xdr:row>
      <xdr:rowOff>95250</xdr:rowOff>
    </xdr:from>
    <xdr:to>
      <xdr:col>3</xdr:col>
      <xdr:colOff>457200</xdr:colOff>
      <xdr:row>32</xdr:row>
      <xdr:rowOff>114300</xdr:rowOff>
    </xdr:to>
    <xdr:grpSp>
      <xdr:nvGrpSpPr>
        <xdr:cNvPr id="5" name="Group 2"/>
        <xdr:cNvGrpSpPr>
          <a:grpSpLocks/>
        </xdr:cNvGrpSpPr>
      </xdr:nvGrpSpPr>
      <xdr:grpSpPr bwMode="auto">
        <a:xfrm>
          <a:off x="5067300" y="11049000"/>
          <a:ext cx="333375" cy="295275"/>
          <a:chOff x="5074151" y="6122100"/>
          <a:chExt cx="212224" cy="239239"/>
        </a:xfrm>
      </xdr:grpSpPr>
      <xdr:sp macro="" textlink="">
        <xdr:nvSpPr>
          <xdr:cNvPr id="6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31</xdr:row>
      <xdr:rowOff>142874</xdr:rowOff>
    </xdr:from>
    <xdr:to>
      <xdr:col>0</xdr:col>
      <xdr:colOff>695328</xdr:colOff>
      <xdr:row>32</xdr:row>
      <xdr:rowOff>104774</xdr:rowOff>
    </xdr:to>
    <xdr:sp macro="" textlink="">
      <xdr:nvSpPr>
        <xdr:cNvPr id="8" name="Down Arrow 7"/>
        <xdr:cNvSpPr/>
      </xdr:nvSpPr>
      <xdr:spPr>
        <a:xfrm rot="16200000">
          <a:off x="261940" y="190357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69</xdr:row>
      <xdr:rowOff>38100</xdr:rowOff>
    </xdr:from>
    <xdr:to>
      <xdr:col>4</xdr:col>
      <xdr:colOff>390525</xdr:colOff>
      <xdr:row>70</xdr:row>
      <xdr:rowOff>85725</xdr:rowOff>
    </xdr:to>
    <xdr:sp macro="" textlink="">
      <xdr:nvSpPr>
        <xdr:cNvPr id="10" name="AutoShape 3"/>
        <xdr:cNvSpPr>
          <a:spLocks noChangeArrowheads="1"/>
        </xdr:cNvSpPr>
      </xdr:nvSpPr>
      <xdr:spPr bwMode="auto">
        <a:xfrm>
          <a:off x="6781800" y="274701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69</xdr:row>
      <xdr:rowOff>114300</xdr:rowOff>
    </xdr:from>
    <xdr:to>
      <xdr:col>1</xdr:col>
      <xdr:colOff>495300</xdr:colOff>
      <xdr:row>70</xdr:row>
      <xdr:rowOff>133350</xdr:rowOff>
    </xdr:to>
    <xdr:sp macro="" textlink="">
      <xdr:nvSpPr>
        <xdr:cNvPr id="11" name="Rectangle 4"/>
        <xdr:cNvSpPr>
          <a:spLocks noChangeArrowheads="1"/>
        </xdr:cNvSpPr>
      </xdr:nvSpPr>
      <xdr:spPr bwMode="auto">
        <a:xfrm>
          <a:off x="1800225" y="275463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69</xdr:row>
      <xdr:rowOff>47625</xdr:rowOff>
    </xdr:from>
    <xdr:to>
      <xdr:col>2</xdr:col>
      <xdr:colOff>419100</xdr:colOff>
      <xdr:row>70</xdr:row>
      <xdr:rowOff>104775</xdr:rowOff>
    </xdr:to>
    <xdr:sp macro="" textlink="">
      <xdr:nvSpPr>
        <xdr:cNvPr id="12" name="Oval 6"/>
        <xdr:cNvSpPr>
          <a:spLocks noChangeArrowheads="1"/>
        </xdr:cNvSpPr>
      </xdr:nvSpPr>
      <xdr:spPr bwMode="auto">
        <a:xfrm>
          <a:off x="3600450" y="274796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69</xdr:row>
      <xdr:rowOff>95250</xdr:rowOff>
    </xdr:from>
    <xdr:to>
      <xdr:col>3</xdr:col>
      <xdr:colOff>457200</xdr:colOff>
      <xdr:row>70</xdr:row>
      <xdr:rowOff>114300</xdr:rowOff>
    </xdr:to>
    <xdr:grpSp>
      <xdr:nvGrpSpPr>
        <xdr:cNvPr id="13" name="Group 2"/>
        <xdr:cNvGrpSpPr>
          <a:grpSpLocks/>
        </xdr:cNvGrpSpPr>
      </xdr:nvGrpSpPr>
      <xdr:grpSpPr bwMode="auto">
        <a:xfrm>
          <a:off x="5067300" y="22431375"/>
          <a:ext cx="333375" cy="295275"/>
          <a:chOff x="5074151" y="6122100"/>
          <a:chExt cx="212224" cy="239239"/>
        </a:xfrm>
      </xdr:grpSpPr>
      <xdr:sp macro="" textlink="">
        <xdr:nvSpPr>
          <xdr:cNvPr id="14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69</xdr:row>
      <xdr:rowOff>142874</xdr:rowOff>
    </xdr:from>
    <xdr:to>
      <xdr:col>0</xdr:col>
      <xdr:colOff>695328</xdr:colOff>
      <xdr:row>70</xdr:row>
      <xdr:rowOff>104774</xdr:rowOff>
    </xdr:to>
    <xdr:sp macro="" textlink="">
      <xdr:nvSpPr>
        <xdr:cNvPr id="16" name="Down Arrow 15"/>
        <xdr:cNvSpPr/>
      </xdr:nvSpPr>
      <xdr:spPr>
        <a:xfrm rot="16200000">
          <a:off x="261940" y="273796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123</xdr:row>
      <xdr:rowOff>38100</xdr:rowOff>
    </xdr:from>
    <xdr:to>
      <xdr:col>4</xdr:col>
      <xdr:colOff>390525</xdr:colOff>
      <xdr:row>124</xdr:row>
      <xdr:rowOff>85725</xdr:rowOff>
    </xdr:to>
    <xdr:sp macro="" textlink="">
      <xdr:nvSpPr>
        <xdr:cNvPr id="133" name="AutoShape 3"/>
        <xdr:cNvSpPr>
          <a:spLocks noChangeArrowheads="1"/>
        </xdr:cNvSpPr>
      </xdr:nvSpPr>
      <xdr:spPr bwMode="auto">
        <a:xfrm>
          <a:off x="6781800" y="45500925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123</xdr:row>
      <xdr:rowOff>114300</xdr:rowOff>
    </xdr:from>
    <xdr:to>
      <xdr:col>1</xdr:col>
      <xdr:colOff>495300</xdr:colOff>
      <xdr:row>124</xdr:row>
      <xdr:rowOff>133350</xdr:rowOff>
    </xdr:to>
    <xdr:sp macro="" textlink="">
      <xdr:nvSpPr>
        <xdr:cNvPr id="134" name="Rectangle 4"/>
        <xdr:cNvSpPr>
          <a:spLocks noChangeArrowheads="1"/>
        </xdr:cNvSpPr>
      </xdr:nvSpPr>
      <xdr:spPr bwMode="auto">
        <a:xfrm>
          <a:off x="1800225" y="45577125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123</xdr:row>
      <xdr:rowOff>47625</xdr:rowOff>
    </xdr:from>
    <xdr:to>
      <xdr:col>2</xdr:col>
      <xdr:colOff>419100</xdr:colOff>
      <xdr:row>124</xdr:row>
      <xdr:rowOff>104775</xdr:rowOff>
    </xdr:to>
    <xdr:sp macro="" textlink="">
      <xdr:nvSpPr>
        <xdr:cNvPr id="135" name="Oval 6"/>
        <xdr:cNvSpPr>
          <a:spLocks noChangeArrowheads="1"/>
        </xdr:cNvSpPr>
      </xdr:nvSpPr>
      <xdr:spPr bwMode="auto">
        <a:xfrm>
          <a:off x="3600450" y="45510450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123</xdr:row>
      <xdr:rowOff>95250</xdr:rowOff>
    </xdr:from>
    <xdr:to>
      <xdr:col>3</xdr:col>
      <xdr:colOff>457200</xdr:colOff>
      <xdr:row>124</xdr:row>
      <xdr:rowOff>114300</xdr:rowOff>
    </xdr:to>
    <xdr:grpSp>
      <xdr:nvGrpSpPr>
        <xdr:cNvPr id="136" name="Group 2"/>
        <xdr:cNvGrpSpPr>
          <a:grpSpLocks/>
        </xdr:cNvGrpSpPr>
      </xdr:nvGrpSpPr>
      <xdr:grpSpPr bwMode="auto">
        <a:xfrm>
          <a:off x="5067300" y="38585775"/>
          <a:ext cx="333375" cy="295275"/>
          <a:chOff x="5074151" y="6122100"/>
          <a:chExt cx="212224" cy="239239"/>
        </a:xfrm>
      </xdr:grpSpPr>
      <xdr:sp macro="" textlink="">
        <xdr:nvSpPr>
          <xdr:cNvPr id="137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8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123</xdr:row>
      <xdr:rowOff>142874</xdr:rowOff>
    </xdr:from>
    <xdr:to>
      <xdr:col>0</xdr:col>
      <xdr:colOff>695328</xdr:colOff>
      <xdr:row>124</xdr:row>
      <xdr:rowOff>104774</xdr:rowOff>
    </xdr:to>
    <xdr:sp macro="" textlink="">
      <xdr:nvSpPr>
        <xdr:cNvPr id="139" name="Down Arrow 138"/>
        <xdr:cNvSpPr/>
      </xdr:nvSpPr>
      <xdr:spPr>
        <a:xfrm rot="16200000">
          <a:off x="261940" y="45410437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76200</xdr:colOff>
      <xdr:row>96</xdr:row>
      <xdr:rowOff>38100</xdr:rowOff>
    </xdr:from>
    <xdr:to>
      <xdr:col>4</xdr:col>
      <xdr:colOff>390525</xdr:colOff>
      <xdr:row>97</xdr:row>
      <xdr:rowOff>85725</xdr:rowOff>
    </xdr:to>
    <xdr:sp macro="" textlink="">
      <xdr:nvSpPr>
        <xdr:cNvPr id="230" name="AutoShape 3"/>
        <xdr:cNvSpPr>
          <a:spLocks noChangeArrowheads="1"/>
        </xdr:cNvSpPr>
      </xdr:nvSpPr>
      <xdr:spPr bwMode="auto">
        <a:xfrm>
          <a:off x="6848475" y="17792700"/>
          <a:ext cx="314325" cy="32385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180975</xdr:colOff>
      <xdr:row>96</xdr:row>
      <xdr:rowOff>114300</xdr:rowOff>
    </xdr:from>
    <xdr:to>
      <xdr:col>1</xdr:col>
      <xdr:colOff>495300</xdr:colOff>
      <xdr:row>97</xdr:row>
      <xdr:rowOff>133350</xdr:rowOff>
    </xdr:to>
    <xdr:sp macro="" textlink="">
      <xdr:nvSpPr>
        <xdr:cNvPr id="231" name="Rectangle 4"/>
        <xdr:cNvSpPr>
          <a:spLocks noChangeArrowheads="1"/>
        </xdr:cNvSpPr>
      </xdr:nvSpPr>
      <xdr:spPr bwMode="auto">
        <a:xfrm>
          <a:off x="1866900" y="17868900"/>
          <a:ext cx="3143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85725</xdr:colOff>
      <xdr:row>96</xdr:row>
      <xdr:rowOff>47625</xdr:rowOff>
    </xdr:from>
    <xdr:to>
      <xdr:col>2</xdr:col>
      <xdr:colOff>419100</xdr:colOff>
      <xdr:row>97</xdr:row>
      <xdr:rowOff>104775</xdr:rowOff>
    </xdr:to>
    <xdr:sp macro="" textlink="">
      <xdr:nvSpPr>
        <xdr:cNvPr id="232" name="Oval 6"/>
        <xdr:cNvSpPr>
          <a:spLocks noChangeArrowheads="1"/>
        </xdr:cNvSpPr>
      </xdr:nvSpPr>
      <xdr:spPr bwMode="auto">
        <a:xfrm>
          <a:off x="3667125" y="17802225"/>
          <a:ext cx="333375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96</xdr:row>
      <xdr:rowOff>95250</xdr:rowOff>
    </xdr:from>
    <xdr:to>
      <xdr:col>3</xdr:col>
      <xdr:colOff>457200</xdr:colOff>
      <xdr:row>97</xdr:row>
      <xdr:rowOff>114300</xdr:rowOff>
    </xdr:to>
    <xdr:grpSp>
      <xdr:nvGrpSpPr>
        <xdr:cNvPr id="233" name="Group 2"/>
        <xdr:cNvGrpSpPr>
          <a:grpSpLocks/>
        </xdr:cNvGrpSpPr>
      </xdr:nvGrpSpPr>
      <xdr:grpSpPr bwMode="auto">
        <a:xfrm>
          <a:off x="5067300" y="30718125"/>
          <a:ext cx="333375" cy="295275"/>
          <a:chOff x="5074151" y="6122100"/>
          <a:chExt cx="212224" cy="239239"/>
        </a:xfrm>
      </xdr:grpSpPr>
      <xdr:sp macro="" textlink="">
        <xdr:nvSpPr>
          <xdr:cNvPr id="234" name="Rectangle 4"/>
          <xdr:cNvSpPr>
            <a:spLocks noChangeArrowheads="1"/>
          </xdr:cNvSpPr>
        </xdr:nvSpPr>
        <xdr:spPr bwMode="auto">
          <a:xfrm>
            <a:off x="5074151" y="6122100"/>
            <a:ext cx="212224" cy="2392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5" name="Oval 4"/>
          <xdr:cNvSpPr>
            <a:spLocks noChangeArrowheads="1"/>
          </xdr:cNvSpPr>
        </xdr:nvSpPr>
        <xdr:spPr bwMode="auto">
          <a:xfrm>
            <a:off x="5110390" y="6154046"/>
            <a:ext cx="136072" cy="16600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66678</xdr:colOff>
      <xdr:row>96</xdr:row>
      <xdr:rowOff>142874</xdr:rowOff>
    </xdr:from>
    <xdr:to>
      <xdr:col>0</xdr:col>
      <xdr:colOff>695328</xdr:colOff>
      <xdr:row>97</xdr:row>
      <xdr:rowOff>104774</xdr:rowOff>
    </xdr:to>
    <xdr:sp macro="" textlink="">
      <xdr:nvSpPr>
        <xdr:cNvPr id="236" name="Down Arrow 235"/>
        <xdr:cNvSpPr/>
      </xdr:nvSpPr>
      <xdr:spPr>
        <a:xfrm rot="16200000">
          <a:off x="261940" y="17702212"/>
          <a:ext cx="238125" cy="628650"/>
        </a:xfrm>
        <a:prstGeom prst="downArrow">
          <a:avLst>
            <a:gd name="adj1" fmla="val 51930"/>
            <a:gd name="adj2" fmla="val 7657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3</xdr:row>
      <xdr:rowOff>257175</xdr:rowOff>
    </xdr:from>
    <xdr:to>
      <xdr:col>2</xdr:col>
      <xdr:colOff>923925</xdr:colOff>
      <xdr:row>3</xdr:row>
      <xdr:rowOff>857250</xdr:rowOff>
    </xdr:to>
    <xdr:sp macro="" textlink="">
      <xdr:nvSpPr>
        <xdr:cNvPr id="2" name="Rectangle 505"/>
        <xdr:cNvSpPr>
          <a:spLocks noChangeArrowheads="1"/>
        </xdr:cNvSpPr>
      </xdr:nvSpPr>
      <xdr:spPr bwMode="auto">
        <a:xfrm>
          <a:off x="4286250" y="2324100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3</xdr:row>
      <xdr:rowOff>257175</xdr:rowOff>
    </xdr:from>
    <xdr:to>
      <xdr:col>0</xdr:col>
      <xdr:colOff>1266825</xdr:colOff>
      <xdr:row>3</xdr:row>
      <xdr:rowOff>762000</xdr:rowOff>
    </xdr:to>
    <xdr:sp macro="" textlink="">
      <xdr:nvSpPr>
        <xdr:cNvPr id="3" name="Rectangle 505"/>
        <xdr:cNvSpPr>
          <a:spLocks noChangeArrowheads="1"/>
        </xdr:cNvSpPr>
      </xdr:nvSpPr>
      <xdr:spPr bwMode="auto">
        <a:xfrm>
          <a:off x="485775" y="2324100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66</xdr:row>
      <xdr:rowOff>257175</xdr:rowOff>
    </xdr:from>
    <xdr:to>
      <xdr:col>2</xdr:col>
      <xdr:colOff>923925</xdr:colOff>
      <xdr:row>66</xdr:row>
      <xdr:rowOff>857250</xdr:rowOff>
    </xdr:to>
    <xdr:sp macro="" textlink="">
      <xdr:nvSpPr>
        <xdr:cNvPr id="4" name="Rectangle 505"/>
        <xdr:cNvSpPr>
          <a:spLocks noChangeArrowheads="1"/>
        </xdr:cNvSpPr>
      </xdr:nvSpPr>
      <xdr:spPr bwMode="auto">
        <a:xfrm>
          <a:off x="4286250" y="8474392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66</xdr:row>
      <xdr:rowOff>257175</xdr:rowOff>
    </xdr:from>
    <xdr:to>
      <xdr:col>0</xdr:col>
      <xdr:colOff>1266825</xdr:colOff>
      <xdr:row>66</xdr:row>
      <xdr:rowOff>762000</xdr:rowOff>
    </xdr:to>
    <xdr:sp macro="" textlink="">
      <xdr:nvSpPr>
        <xdr:cNvPr id="5" name="Rectangle 505"/>
        <xdr:cNvSpPr>
          <a:spLocks noChangeArrowheads="1"/>
        </xdr:cNvSpPr>
      </xdr:nvSpPr>
      <xdr:spPr bwMode="auto">
        <a:xfrm>
          <a:off x="485775" y="8474392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66</xdr:row>
      <xdr:rowOff>257175</xdr:rowOff>
    </xdr:from>
    <xdr:to>
      <xdr:col>2</xdr:col>
      <xdr:colOff>923925</xdr:colOff>
      <xdr:row>66</xdr:row>
      <xdr:rowOff>857250</xdr:rowOff>
    </xdr:to>
    <xdr:sp macro="" textlink="">
      <xdr:nvSpPr>
        <xdr:cNvPr id="6" name="Rectangle 505"/>
        <xdr:cNvSpPr>
          <a:spLocks noChangeArrowheads="1"/>
        </xdr:cNvSpPr>
      </xdr:nvSpPr>
      <xdr:spPr bwMode="auto">
        <a:xfrm>
          <a:off x="4286250" y="8474392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66</xdr:row>
      <xdr:rowOff>257175</xdr:rowOff>
    </xdr:from>
    <xdr:to>
      <xdr:col>0</xdr:col>
      <xdr:colOff>1266825</xdr:colOff>
      <xdr:row>66</xdr:row>
      <xdr:rowOff>762000</xdr:rowOff>
    </xdr:to>
    <xdr:sp macro="" textlink="">
      <xdr:nvSpPr>
        <xdr:cNvPr id="7" name="Rectangle 505"/>
        <xdr:cNvSpPr>
          <a:spLocks noChangeArrowheads="1"/>
        </xdr:cNvSpPr>
      </xdr:nvSpPr>
      <xdr:spPr bwMode="auto">
        <a:xfrm>
          <a:off x="485775" y="8474392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184</xdr:row>
      <xdr:rowOff>257175</xdr:rowOff>
    </xdr:from>
    <xdr:to>
      <xdr:col>2</xdr:col>
      <xdr:colOff>923925</xdr:colOff>
      <xdr:row>184</xdr:row>
      <xdr:rowOff>857250</xdr:rowOff>
    </xdr:to>
    <xdr:sp macro="" textlink="">
      <xdr:nvSpPr>
        <xdr:cNvPr id="8" name="Rectangle 505"/>
        <xdr:cNvSpPr>
          <a:spLocks noChangeArrowheads="1"/>
        </xdr:cNvSpPr>
      </xdr:nvSpPr>
      <xdr:spPr bwMode="auto">
        <a:xfrm>
          <a:off x="4286250" y="131121150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184</xdr:row>
      <xdr:rowOff>257175</xdr:rowOff>
    </xdr:from>
    <xdr:to>
      <xdr:col>0</xdr:col>
      <xdr:colOff>1266825</xdr:colOff>
      <xdr:row>184</xdr:row>
      <xdr:rowOff>762000</xdr:rowOff>
    </xdr:to>
    <xdr:sp macro="" textlink="">
      <xdr:nvSpPr>
        <xdr:cNvPr id="9" name="Rectangle 505"/>
        <xdr:cNvSpPr>
          <a:spLocks noChangeArrowheads="1"/>
        </xdr:cNvSpPr>
      </xdr:nvSpPr>
      <xdr:spPr bwMode="auto">
        <a:xfrm>
          <a:off x="485775" y="131121150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184</xdr:row>
      <xdr:rowOff>257175</xdr:rowOff>
    </xdr:from>
    <xdr:to>
      <xdr:col>2</xdr:col>
      <xdr:colOff>923925</xdr:colOff>
      <xdr:row>184</xdr:row>
      <xdr:rowOff>857250</xdr:rowOff>
    </xdr:to>
    <xdr:sp macro="" textlink="">
      <xdr:nvSpPr>
        <xdr:cNvPr id="10" name="Rectangle 505"/>
        <xdr:cNvSpPr>
          <a:spLocks noChangeArrowheads="1"/>
        </xdr:cNvSpPr>
      </xdr:nvSpPr>
      <xdr:spPr bwMode="auto">
        <a:xfrm>
          <a:off x="4286250" y="131121150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184</xdr:row>
      <xdr:rowOff>257175</xdr:rowOff>
    </xdr:from>
    <xdr:to>
      <xdr:col>0</xdr:col>
      <xdr:colOff>1266825</xdr:colOff>
      <xdr:row>184</xdr:row>
      <xdr:rowOff>762000</xdr:rowOff>
    </xdr:to>
    <xdr:sp macro="" textlink="">
      <xdr:nvSpPr>
        <xdr:cNvPr id="11" name="Rectangle 505"/>
        <xdr:cNvSpPr>
          <a:spLocks noChangeArrowheads="1"/>
        </xdr:cNvSpPr>
      </xdr:nvSpPr>
      <xdr:spPr bwMode="auto">
        <a:xfrm>
          <a:off x="485775" y="131121150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11</xdr:col>
      <xdr:colOff>539750</xdr:colOff>
      <xdr:row>77</xdr:row>
      <xdr:rowOff>571500</xdr:rowOff>
    </xdr:from>
    <xdr:to>
      <xdr:col>12</xdr:col>
      <xdr:colOff>561975</xdr:colOff>
      <xdr:row>93</xdr:row>
      <xdr:rowOff>285750</xdr:rowOff>
    </xdr:to>
    <xdr:pic>
      <xdr:nvPicPr>
        <xdr:cNvPr id="309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511000" y="88138000"/>
          <a:ext cx="2974975" cy="129222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1870519</xdr:colOff>
      <xdr:row>92</xdr:row>
      <xdr:rowOff>476251</xdr:rowOff>
    </xdr:from>
    <xdr:to>
      <xdr:col>8</xdr:col>
      <xdr:colOff>1587500</xdr:colOff>
      <xdr:row>94</xdr:row>
      <xdr:rowOff>63501</xdr:rowOff>
    </xdr:to>
    <xdr:pic>
      <xdr:nvPicPr>
        <xdr:cNvPr id="309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51769" y="100425251"/>
          <a:ext cx="2828481" cy="12382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816419</xdr:colOff>
      <xdr:row>91</xdr:row>
      <xdr:rowOff>787400</xdr:rowOff>
    </xdr:from>
    <xdr:to>
      <xdr:col>4</xdr:col>
      <xdr:colOff>1771650</xdr:colOff>
      <xdr:row>94</xdr:row>
      <xdr:rowOff>380999</xdr:rowOff>
    </xdr:to>
    <xdr:pic>
      <xdr:nvPicPr>
        <xdr:cNvPr id="3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56919" y="99910900"/>
          <a:ext cx="2828481" cy="207009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698500</xdr:colOff>
      <xdr:row>387</xdr:row>
      <xdr:rowOff>508000</xdr:rowOff>
    </xdr:from>
    <xdr:to>
      <xdr:col>10</xdr:col>
      <xdr:colOff>476250</xdr:colOff>
      <xdr:row>396</xdr:row>
      <xdr:rowOff>123825</xdr:rowOff>
    </xdr:to>
    <xdr:pic>
      <xdr:nvPicPr>
        <xdr:cNvPr id="3122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39000" y="324135750"/>
          <a:ext cx="18319750" cy="13874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1454150</xdr:colOff>
      <xdr:row>389</xdr:row>
      <xdr:rowOff>158750</xdr:rowOff>
    </xdr:from>
    <xdr:to>
      <xdr:col>10</xdr:col>
      <xdr:colOff>1231900</xdr:colOff>
      <xdr:row>402</xdr:row>
      <xdr:rowOff>47625</xdr:rowOff>
    </xdr:to>
    <xdr:pic>
      <xdr:nvPicPr>
        <xdr:cNvPr id="6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94650" y="325437500"/>
          <a:ext cx="18319750" cy="1952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2381250</xdr:colOff>
      <xdr:row>387</xdr:row>
      <xdr:rowOff>793750</xdr:rowOff>
    </xdr:from>
    <xdr:to>
      <xdr:col>2</xdr:col>
      <xdr:colOff>1492250</xdr:colOff>
      <xdr:row>455</xdr:row>
      <xdr:rowOff>6350</xdr:rowOff>
    </xdr:to>
    <xdr:pic>
      <xdr:nvPicPr>
        <xdr:cNvPr id="65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37000" y="324421500"/>
          <a:ext cx="1746250" cy="106362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571500</xdr:colOff>
      <xdr:row>74</xdr:row>
      <xdr:rowOff>793750</xdr:rowOff>
    </xdr:from>
    <xdr:to>
      <xdr:col>12</xdr:col>
      <xdr:colOff>241300</xdr:colOff>
      <xdr:row>91</xdr:row>
      <xdr:rowOff>438150</xdr:rowOff>
    </xdr:to>
    <xdr:pic>
      <xdr:nvPicPr>
        <xdr:cNvPr id="41" name="Picture 115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71500" y="88646000"/>
          <a:ext cx="30594300" cy="136779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114300</xdr:colOff>
      <xdr:row>184</xdr:row>
      <xdr:rowOff>257175</xdr:rowOff>
    </xdr:from>
    <xdr:to>
      <xdr:col>2</xdr:col>
      <xdr:colOff>923925</xdr:colOff>
      <xdr:row>184</xdr:row>
      <xdr:rowOff>857250</xdr:rowOff>
    </xdr:to>
    <xdr:sp macro="" textlink="">
      <xdr:nvSpPr>
        <xdr:cNvPr id="42" name="Rectangle 505"/>
        <xdr:cNvSpPr>
          <a:spLocks noChangeArrowheads="1"/>
        </xdr:cNvSpPr>
      </xdr:nvSpPr>
      <xdr:spPr bwMode="auto">
        <a:xfrm>
          <a:off x="4305300" y="808386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184</xdr:row>
      <xdr:rowOff>257175</xdr:rowOff>
    </xdr:from>
    <xdr:to>
      <xdr:col>0</xdr:col>
      <xdr:colOff>1266825</xdr:colOff>
      <xdr:row>184</xdr:row>
      <xdr:rowOff>762000</xdr:rowOff>
    </xdr:to>
    <xdr:sp macro="" textlink="">
      <xdr:nvSpPr>
        <xdr:cNvPr id="48" name="Rectangle 505"/>
        <xdr:cNvSpPr>
          <a:spLocks noChangeArrowheads="1"/>
        </xdr:cNvSpPr>
      </xdr:nvSpPr>
      <xdr:spPr bwMode="auto">
        <a:xfrm>
          <a:off x="485775" y="808386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184</xdr:row>
      <xdr:rowOff>257175</xdr:rowOff>
    </xdr:from>
    <xdr:to>
      <xdr:col>2</xdr:col>
      <xdr:colOff>923925</xdr:colOff>
      <xdr:row>184</xdr:row>
      <xdr:rowOff>857250</xdr:rowOff>
    </xdr:to>
    <xdr:sp macro="" textlink="">
      <xdr:nvSpPr>
        <xdr:cNvPr id="49" name="Rectangle 505"/>
        <xdr:cNvSpPr>
          <a:spLocks noChangeArrowheads="1"/>
        </xdr:cNvSpPr>
      </xdr:nvSpPr>
      <xdr:spPr bwMode="auto">
        <a:xfrm>
          <a:off x="4305300" y="808386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184</xdr:row>
      <xdr:rowOff>257175</xdr:rowOff>
    </xdr:from>
    <xdr:to>
      <xdr:col>0</xdr:col>
      <xdr:colOff>1266825</xdr:colOff>
      <xdr:row>184</xdr:row>
      <xdr:rowOff>762000</xdr:rowOff>
    </xdr:to>
    <xdr:sp macro="" textlink="">
      <xdr:nvSpPr>
        <xdr:cNvPr id="50" name="Rectangle 505"/>
        <xdr:cNvSpPr>
          <a:spLocks noChangeArrowheads="1"/>
        </xdr:cNvSpPr>
      </xdr:nvSpPr>
      <xdr:spPr bwMode="auto">
        <a:xfrm>
          <a:off x="485775" y="808386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11</xdr:row>
      <xdr:rowOff>0</xdr:rowOff>
    </xdr:from>
    <xdr:to>
      <xdr:col>10</xdr:col>
      <xdr:colOff>1809750</xdr:colOff>
      <xdr:row>30</xdr:row>
      <xdr:rowOff>95250</xdr:rowOff>
    </xdr:to>
    <xdr:pic>
      <xdr:nvPicPr>
        <xdr:cNvPr id="3124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079750" y="9334500"/>
          <a:ext cx="23812500" cy="157797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114300</xdr:colOff>
      <xdr:row>134</xdr:row>
      <xdr:rowOff>257175</xdr:rowOff>
    </xdr:from>
    <xdr:to>
      <xdr:col>2</xdr:col>
      <xdr:colOff>923925</xdr:colOff>
      <xdr:row>134</xdr:row>
      <xdr:rowOff>857250</xdr:rowOff>
    </xdr:to>
    <xdr:sp macro="" textlink="">
      <xdr:nvSpPr>
        <xdr:cNvPr id="26" name="Rectangle 505"/>
        <xdr:cNvSpPr>
          <a:spLocks noChangeArrowheads="1"/>
        </xdr:cNvSpPr>
      </xdr:nvSpPr>
      <xdr:spPr bwMode="auto">
        <a:xfrm>
          <a:off x="5289550" y="2564161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134</xdr:row>
      <xdr:rowOff>257175</xdr:rowOff>
    </xdr:from>
    <xdr:to>
      <xdr:col>0</xdr:col>
      <xdr:colOff>1266825</xdr:colOff>
      <xdr:row>134</xdr:row>
      <xdr:rowOff>762000</xdr:rowOff>
    </xdr:to>
    <xdr:sp macro="" textlink="">
      <xdr:nvSpPr>
        <xdr:cNvPr id="27" name="Rectangle 505"/>
        <xdr:cNvSpPr>
          <a:spLocks noChangeArrowheads="1"/>
        </xdr:cNvSpPr>
      </xdr:nvSpPr>
      <xdr:spPr bwMode="auto">
        <a:xfrm>
          <a:off x="485775" y="2564161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134</xdr:row>
      <xdr:rowOff>257175</xdr:rowOff>
    </xdr:from>
    <xdr:to>
      <xdr:col>2</xdr:col>
      <xdr:colOff>923925</xdr:colOff>
      <xdr:row>134</xdr:row>
      <xdr:rowOff>857250</xdr:rowOff>
    </xdr:to>
    <xdr:sp macro="" textlink="">
      <xdr:nvSpPr>
        <xdr:cNvPr id="28" name="Rectangle 505"/>
        <xdr:cNvSpPr>
          <a:spLocks noChangeArrowheads="1"/>
        </xdr:cNvSpPr>
      </xdr:nvSpPr>
      <xdr:spPr bwMode="auto">
        <a:xfrm>
          <a:off x="5289550" y="2564161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134</xdr:row>
      <xdr:rowOff>257175</xdr:rowOff>
    </xdr:from>
    <xdr:to>
      <xdr:col>0</xdr:col>
      <xdr:colOff>1266825</xdr:colOff>
      <xdr:row>134</xdr:row>
      <xdr:rowOff>762000</xdr:rowOff>
    </xdr:to>
    <xdr:sp macro="" textlink="">
      <xdr:nvSpPr>
        <xdr:cNvPr id="29" name="Rectangle 505"/>
        <xdr:cNvSpPr>
          <a:spLocks noChangeArrowheads="1"/>
        </xdr:cNvSpPr>
      </xdr:nvSpPr>
      <xdr:spPr bwMode="auto">
        <a:xfrm>
          <a:off x="485775" y="2564161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134</xdr:row>
      <xdr:rowOff>257175</xdr:rowOff>
    </xdr:from>
    <xdr:to>
      <xdr:col>2</xdr:col>
      <xdr:colOff>923925</xdr:colOff>
      <xdr:row>134</xdr:row>
      <xdr:rowOff>857250</xdr:rowOff>
    </xdr:to>
    <xdr:sp macro="" textlink="">
      <xdr:nvSpPr>
        <xdr:cNvPr id="30" name="Rectangle 505"/>
        <xdr:cNvSpPr>
          <a:spLocks noChangeArrowheads="1"/>
        </xdr:cNvSpPr>
      </xdr:nvSpPr>
      <xdr:spPr bwMode="auto">
        <a:xfrm>
          <a:off x="5289550" y="2564161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134</xdr:row>
      <xdr:rowOff>257175</xdr:rowOff>
    </xdr:from>
    <xdr:to>
      <xdr:col>0</xdr:col>
      <xdr:colOff>1266825</xdr:colOff>
      <xdr:row>134</xdr:row>
      <xdr:rowOff>762000</xdr:rowOff>
    </xdr:to>
    <xdr:sp macro="" textlink="">
      <xdr:nvSpPr>
        <xdr:cNvPr id="31" name="Rectangle 505"/>
        <xdr:cNvSpPr>
          <a:spLocks noChangeArrowheads="1"/>
        </xdr:cNvSpPr>
      </xdr:nvSpPr>
      <xdr:spPr bwMode="auto">
        <a:xfrm>
          <a:off x="485775" y="2564161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134</xdr:row>
      <xdr:rowOff>257175</xdr:rowOff>
    </xdr:from>
    <xdr:to>
      <xdr:col>2</xdr:col>
      <xdr:colOff>923925</xdr:colOff>
      <xdr:row>134</xdr:row>
      <xdr:rowOff>857250</xdr:rowOff>
    </xdr:to>
    <xdr:sp macro="" textlink="">
      <xdr:nvSpPr>
        <xdr:cNvPr id="32" name="Rectangle 505"/>
        <xdr:cNvSpPr>
          <a:spLocks noChangeArrowheads="1"/>
        </xdr:cNvSpPr>
      </xdr:nvSpPr>
      <xdr:spPr bwMode="auto">
        <a:xfrm>
          <a:off x="5289550" y="256416175"/>
          <a:ext cx="80962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485775</xdr:colOff>
      <xdr:row>134</xdr:row>
      <xdr:rowOff>257175</xdr:rowOff>
    </xdr:from>
    <xdr:to>
      <xdr:col>0</xdr:col>
      <xdr:colOff>1266825</xdr:colOff>
      <xdr:row>134</xdr:row>
      <xdr:rowOff>762000</xdr:rowOff>
    </xdr:to>
    <xdr:sp macro="" textlink="">
      <xdr:nvSpPr>
        <xdr:cNvPr id="33" name="Rectangle 505"/>
        <xdr:cNvSpPr>
          <a:spLocks noChangeArrowheads="1"/>
        </xdr:cNvSpPr>
      </xdr:nvSpPr>
      <xdr:spPr bwMode="auto">
        <a:xfrm>
          <a:off x="485775" y="256416175"/>
          <a:ext cx="7810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825500</xdr:colOff>
      <xdr:row>141</xdr:row>
      <xdr:rowOff>127000</xdr:rowOff>
    </xdr:from>
    <xdr:to>
      <xdr:col>7</xdr:col>
      <xdr:colOff>2057400</xdr:colOff>
      <xdr:row>153</xdr:row>
      <xdr:rowOff>127000</xdr:rowOff>
    </xdr:to>
    <xdr:pic>
      <xdr:nvPicPr>
        <xdr:cNvPr id="34" name="Picture 190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25500" y="262731250"/>
          <a:ext cx="17297400" cy="990600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2032000</xdr:colOff>
      <xdr:row>141</xdr:row>
      <xdr:rowOff>793750</xdr:rowOff>
    </xdr:from>
    <xdr:to>
      <xdr:col>11</xdr:col>
      <xdr:colOff>1460500</xdr:colOff>
      <xdr:row>155</xdr:row>
      <xdr:rowOff>214277</xdr:rowOff>
    </xdr:to>
    <xdr:pic>
      <xdr:nvPicPr>
        <xdr:cNvPr id="35" name="Picture 19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1209000" y="263398000"/>
          <a:ext cx="8223250" cy="1097752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1841500</xdr:colOff>
      <xdr:row>191</xdr:row>
      <xdr:rowOff>603250</xdr:rowOff>
    </xdr:from>
    <xdr:to>
      <xdr:col>9</xdr:col>
      <xdr:colOff>635000</xdr:colOff>
      <xdr:row>202</xdr:row>
      <xdr:rowOff>412750</xdr:rowOff>
    </xdr:to>
    <xdr:pic>
      <xdr:nvPicPr>
        <xdr:cNvPr id="3128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016750" y="204533500"/>
          <a:ext cx="18351500" cy="88900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180975</xdr:colOff>
      <xdr:row>44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5667375" cy="704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180975</xdr:colOff>
      <xdr:row>88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124700"/>
          <a:ext cx="5667375" cy="7058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9</xdr:col>
      <xdr:colOff>180975</xdr:colOff>
      <xdr:row>134</xdr:row>
      <xdr:rowOff>28575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4573250"/>
          <a:ext cx="5667375" cy="6991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106925</xdr:colOff>
      <xdr:row>7</xdr:row>
      <xdr:rowOff>95251</xdr:rowOff>
    </xdr:from>
    <xdr:to>
      <xdr:col>10</xdr:col>
      <xdr:colOff>323850</xdr:colOff>
      <xdr:row>36</xdr:row>
      <xdr:rowOff>173512</xdr:rowOff>
    </xdr:to>
    <xdr:pic>
      <xdr:nvPicPr>
        <xdr:cNvPr id="2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6125" y="1790701"/>
          <a:ext cx="6465325" cy="47740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400050</xdr:colOff>
      <xdr:row>69</xdr:row>
      <xdr:rowOff>47626</xdr:rowOff>
    </xdr:from>
    <xdr:to>
      <xdr:col>10</xdr:col>
      <xdr:colOff>476250</xdr:colOff>
      <xdr:row>99</xdr:row>
      <xdr:rowOff>209550</xdr:rowOff>
    </xdr:to>
    <xdr:pic>
      <xdr:nvPicPr>
        <xdr:cNvPr id="3" name="Picture 115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9650" y="14954251"/>
          <a:ext cx="6934200" cy="501967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31690</xdr:colOff>
      <xdr:row>143</xdr:row>
      <xdr:rowOff>0</xdr:rowOff>
    </xdr:from>
    <xdr:to>
      <xdr:col>9</xdr:col>
      <xdr:colOff>266700</xdr:colOff>
      <xdr:row>167</xdr:row>
      <xdr:rowOff>152399</xdr:rowOff>
    </xdr:to>
    <xdr:pic>
      <xdr:nvPicPr>
        <xdr:cNvPr id="4" name="Picture 190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50890" y="30746700"/>
          <a:ext cx="5940485" cy="403859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57149</xdr:colOff>
      <xdr:row>199</xdr:row>
      <xdr:rowOff>141390</xdr:rowOff>
    </xdr:from>
    <xdr:to>
      <xdr:col>9</xdr:col>
      <xdr:colOff>457199</xdr:colOff>
      <xdr:row>220</xdr:row>
      <xdr:rowOff>123824</xdr:rowOff>
    </xdr:to>
    <xdr:pic>
      <xdr:nvPicPr>
        <xdr:cNvPr id="5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76349" y="42784815"/>
          <a:ext cx="6105525" cy="3382859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22</xdr:row>
      <xdr:rowOff>38100</xdr:rowOff>
    </xdr:from>
    <xdr:to>
      <xdr:col>0</xdr:col>
      <xdr:colOff>190500</xdr:colOff>
      <xdr:row>26</xdr:row>
      <xdr:rowOff>152400</xdr:rowOff>
    </xdr:to>
    <xdr:grpSp>
      <xdr:nvGrpSpPr>
        <xdr:cNvPr id="2" name="Group 54"/>
        <xdr:cNvGrpSpPr>
          <a:grpSpLocks/>
        </xdr:cNvGrpSpPr>
      </xdr:nvGrpSpPr>
      <xdr:grpSpPr bwMode="auto">
        <a:xfrm>
          <a:off x="85725" y="4743450"/>
          <a:ext cx="104775" cy="914400"/>
          <a:chOff x="1" y="442"/>
          <a:chExt cx="11" cy="92"/>
        </a:xfrm>
      </xdr:grpSpPr>
      <xdr:grpSp>
        <xdr:nvGrpSpPr>
          <xdr:cNvPr id="3" name="Group 55"/>
          <xdr:cNvGrpSpPr>
            <a:grpSpLocks/>
          </xdr:cNvGrpSpPr>
        </xdr:nvGrpSpPr>
        <xdr:grpSpPr bwMode="auto">
          <a:xfrm>
            <a:off x="1" y="442"/>
            <a:ext cx="11" cy="72"/>
            <a:chOff x="1" y="442"/>
            <a:chExt cx="11" cy="72"/>
          </a:xfrm>
        </xdr:grpSpPr>
        <xdr:sp macro="" textlink="">
          <xdr:nvSpPr>
            <xdr:cNvPr id="5" name="AutoShape 56"/>
            <xdr:cNvSpPr>
              <a:spLocks noChangeAspect="1" noChangeArrowheads="1"/>
            </xdr:cNvSpPr>
          </xdr:nvSpPr>
          <xdr:spPr bwMode="auto">
            <a:xfrm>
              <a:off x="1" y="44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AutoShape 57"/>
            <xdr:cNvSpPr>
              <a:spLocks noChangeAspect="1" noChangeArrowheads="1"/>
            </xdr:cNvSpPr>
          </xdr:nvSpPr>
          <xdr:spPr bwMode="auto">
            <a:xfrm>
              <a:off x="1" y="46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" name="AutoShape 58"/>
            <xdr:cNvSpPr>
              <a:spLocks noChangeAspect="1" noChangeArrowheads="1"/>
            </xdr:cNvSpPr>
          </xdr:nvSpPr>
          <xdr:spPr bwMode="auto">
            <a:xfrm>
              <a:off x="1" y="48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" name="AutoShape 59"/>
            <xdr:cNvSpPr>
              <a:spLocks noChangeAspect="1" noChangeArrowheads="1"/>
            </xdr:cNvSpPr>
          </xdr:nvSpPr>
          <xdr:spPr bwMode="auto">
            <a:xfrm>
              <a:off x="1" y="503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" name="AutoShape 60"/>
          <xdr:cNvSpPr>
            <a:spLocks noChangeAspect="1" noChangeArrowheads="1"/>
          </xdr:cNvSpPr>
        </xdr:nvSpPr>
        <xdr:spPr bwMode="auto">
          <a:xfrm>
            <a:off x="1" y="523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76200</xdr:colOff>
      <xdr:row>30</xdr:row>
      <xdr:rowOff>47625</xdr:rowOff>
    </xdr:from>
    <xdr:to>
      <xdr:col>0</xdr:col>
      <xdr:colOff>180975</xdr:colOff>
      <xdr:row>30</xdr:row>
      <xdr:rowOff>152400</xdr:rowOff>
    </xdr:to>
    <xdr:sp macro="" textlink="">
      <xdr:nvSpPr>
        <xdr:cNvPr id="9" name="AutoShape 61"/>
        <xdr:cNvSpPr>
          <a:spLocks noChangeAspect="1" noChangeArrowheads="1"/>
        </xdr:cNvSpPr>
      </xdr:nvSpPr>
      <xdr:spPr bwMode="auto">
        <a:xfrm>
          <a:off x="76200" y="6353175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32</xdr:row>
      <xdr:rowOff>57150</xdr:rowOff>
    </xdr:from>
    <xdr:to>
      <xdr:col>0</xdr:col>
      <xdr:colOff>152400</xdr:colOff>
      <xdr:row>32</xdr:row>
      <xdr:rowOff>161925</xdr:rowOff>
    </xdr:to>
    <xdr:sp macro="" textlink="">
      <xdr:nvSpPr>
        <xdr:cNvPr id="10" name="AutoShape 62"/>
        <xdr:cNvSpPr>
          <a:spLocks noChangeAspect="1" noChangeArrowheads="1"/>
        </xdr:cNvSpPr>
      </xdr:nvSpPr>
      <xdr:spPr bwMode="auto">
        <a:xfrm>
          <a:off x="47625" y="676275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66675</xdr:colOff>
      <xdr:row>34</xdr:row>
      <xdr:rowOff>57150</xdr:rowOff>
    </xdr:from>
    <xdr:to>
      <xdr:col>0</xdr:col>
      <xdr:colOff>171450</xdr:colOff>
      <xdr:row>34</xdr:row>
      <xdr:rowOff>161925</xdr:rowOff>
    </xdr:to>
    <xdr:sp macro="" textlink="">
      <xdr:nvSpPr>
        <xdr:cNvPr id="11" name="AutoShape 64"/>
        <xdr:cNvSpPr>
          <a:spLocks noChangeAspect="1" noChangeArrowheads="1"/>
        </xdr:cNvSpPr>
      </xdr:nvSpPr>
      <xdr:spPr bwMode="auto">
        <a:xfrm>
          <a:off x="66675" y="716280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35</xdr:row>
      <xdr:rowOff>57150</xdr:rowOff>
    </xdr:from>
    <xdr:to>
      <xdr:col>0</xdr:col>
      <xdr:colOff>161925</xdr:colOff>
      <xdr:row>35</xdr:row>
      <xdr:rowOff>161925</xdr:rowOff>
    </xdr:to>
    <xdr:sp macro="" textlink="">
      <xdr:nvSpPr>
        <xdr:cNvPr id="12" name="AutoShape 65"/>
        <xdr:cNvSpPr>
          <a:spLocks noChangeAspect="1" noChangeArrowheads="1"/>
        </xdr:cNvSpPr>
      </xdr:nvSpPr>
      <xdr:spPr bwMode="auto">
        <a:xfrm>
          <a:off x="57150" y="7362825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571500</xdr:colOff>
      <xdr:row>54</xdr:row>
      <xdr:rowOff>9525</xdr:rowOff>
    </xdr:from>
    <xdr:to>
      <xdr:col>3</xdr:col>
      <xdr:colOff>38100</xdr:colOff>
      <xdr:row>55</xdr:row>
      <xdr:rowOff>152400</xdr:rowOff>
    </xdr:to>
    <xdr:grpSp>
      <xdr:nvGrpSpPr>
        <xdr:cNvPr id="13" name="Group 67"/>
        <xdr:cNvGrpSpPr>
          <a:grpSpLocks/>
        </xdr:cNvGrpSpPr>
      </xdr:nvGrpSpPr>
      <xdr:grpSpPr bwMode="auto">
        <a:xfrm>
          <a:off x="2114550" y="11172825"/>
          <a:ext cx="304800" cy="342900"/>
          <a:chOff x="164" y="1104"/>
          <a:chExt cx="11" cy="31"/>
        </a:xfrm>
      </xdr:grpSpPr>
      <xdr:sp macro="" textlink="">
        <xdr:nvSpPr>
          <xdr:cNvPr id="14" name="AutoShape 68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AutoShape 69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981075</xdr:colOff>
      <xdr:row>5</xdr:row>
      <xdr:rowOff>76200</xdr:rowOff>
    </xdr:from>
    <xdr:to>
      <xdr:col>3</xdr:col>
      <xdr:colOff>1181100</xdr:colOff>
      <xdr:row>6</xdr:row>
      <xdr:rowOff>66675</xdr:rowOff>
    </xdr:to>
    <xdr:sp macro="" textlink="">
      <xdr:nvSpPr>
        <xdr:cNvPr id="16" name="AutoShape 70"/>
        <xdr:cNvSpPr>
          <a:spLocks noChangeArrowheads="1"/>
        </xdr:cNvSpPr>
      </xdr:nvSpPr>
      <xdr:spPr bwMode="auto">
        <a:xfrm>
          <a:off x="3362325" y="1381125"/>
          <a:ext cx="200025" cy="1905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504825</xdr:colOff>
      <xdr:row>53</xdr:row>
      <xdr:rowOff>171450</xdr:rowOff>
    </xdr:from>
    <xdr:to>
      <xdr:col>10</xdr:col>
      <xdr:colOff>76200</xdr:colOff>
      <xdr:row>56</xdr:row>
      <xdr:rowOff>28575</xdr:rowOff>
    </xdr:to>
    <xdr:grpSp>
      <xdr:nvGrpSpPr>
        <xdr:cNvPr id="17" name="Group 72"/>
        <xdr:cNvGrpSpPr>
          <a:grpSpLocks/>
        </xdr:cNvGrpSpPr>
      </xdr:nvGrpSpPr>
      <xdr:grpSpPr bwMode="auto">
        <a:xfrm>
          <a:off x="8734425" y="11134725"/>
          <a:ext cx="514350" cy="457200"/>
          <a:chOff x="164" y="1104"/>
          <a:chExt cx="11" cy="31"/>
        </a:xfrm>
      </xdr:grpSpPr>
      <xdr:sp macro="" textlink="">
        <xdr:nvSpPr>
          <xdr:cNvPr id="18" name="AutoShape 73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AutoShape 74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381000</xdr:colOff>
      <xdr:row>11</xdr:row>
      <xdr:rowOff>28575</xdr:rowOff>
    </xdr:from>
    <xdr:to>
      <xdr:col>5</xdr:col>
      <xdr:colOff>542925</xdr:colOff>
      <xdr:row>11</xdr:row>
      <xdr:rowOff>161925</xdr:rowOff>
    </xdr:to>
    <xdr:sp macro="" textlink="">
      <xdr:nvSpPr>
        <xdr:cNvPr id="20" name="AutoShape 76"/>
        <xdr:cNvSpPr>
          <a:spLocks noChangeArrowheads="1"/>
        </xdr:cNvSpPr>
      </xdr:nvSpPr>
      <xdr:spPr bwMode="auto">
        <a:xfrm>
          <a:off x="4619625" y="2533650"/>
          <a:ext cx="161925" cy="1333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390525</xdr:colOff>
      <xdr:row>17</xdr:row>
      <xdr:rowOff>28575</xdr:rowOff>
    </xdr:from>
    <xdr:to>
      <xdr:col>8</xdr:col>
      <xdr:colOff>542925</xdr:colOff>
      <xdr:row>17</xdr:row>
      <xdr:rowOff>200025</xdr:rowOff>
    </xdr:to>
    <xdr:sp macro="" textlink="">
      <xdr:nvSpPr>
        <xdr:cNvPr id="21" name="AutoShape 77"/>
        <xdr:cNvSpPr>
          <a:spLocks noChangeArrowheads="1"/>
        </xdr:cNvSpPr>
      </xdr:nvSpPr>
      <xdr:spPr bwMode="auto">
        <a:xfrm>
          <a:off x="7934325" y="3733800"/>
          <a:ext cx="15240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390525</xdr:colOff>
      <xdr:row>18</xdr:row>
      <xdr:rowOff>47625</xdr:rowOff>
    </xdr:from>
    <xdr:to>
      <xdr:col>8</xdr:col>
      <xdr:colOff>542925</xdr:colOff>
      <xdr:row>19</xdr:row>
      <xdr:rowOff>9525</xdr:rowOff>
    </xdr:to>
    <xdr:sp macro="" textlink="">
      <xdr:nvSpPr>
        <xdr:cNvPr id="22" name="AutoShape 78"/>
        <xdr:cNvSpPr>
          <a:spLocks noChangeArrowheads="1"/>
        </xdr:cNvSpPr>
      </xdr:nvSpPr>
      <xdr:spPr bwMode="auto">
        <a:xfrm>
          <a:off x="7934325" y="3952875"/>
          <a:ext cx="152400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790575</xdr:colOff>
      <xdr:row>41</xdr:row>
      <xdr:rowOff>9525</xdr:rowOff>
    </xdr:from>
    <xdr:to>
      <xdr:col>6</xdr:col>
      <xdr:colOff>990600</xdr:colOff>
      <xdr:row>41</xdr:row>
      <xdr:rowOff>171450</xdr:rowOff>
    </xdr:to>
    <xdr:sp macro="" textlink="">
      <xdr:nvSpPr>
        <xdr:cNvPr id="23" name="AutoShape 79"/>
        <xdr:cNvSpPr>
          <a:spLocks noChangeArrowheads="1"/>
        </xdr:cNvSpPr>
      </xdr:nvSpPr>
      <xdr:spPr bwMode="auto">
        <a:xfrm>
          <a:off x="5734050" y="8515350"/>
          <a:ext cx="200025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371475</xdr:colOff>
      <xdr:row>39</xdr:row>
      <xdr:rowOff>47625</xdr:rowOff>
    </xdr:from>
    <xdr:to>
      <xdr:col>1</xdr:col>
      <xdr:colOff>523875</xdr:colOff>
      <xdr:row>39</xdr:row>
      <xdr:rowOff>219075</xdr:rowOff>
    </xdr:to>
    <xdr:sp macro="" textlink="">
      <xdr:nvSpPr>
        <xdr:cNvPr id="24" name="AutoShape 81"/>
        <xdr:cNvSpPr>
          <a:spLocks noChangeArrowheads="1"/>
        </xdr:cNvSpPr>
      </xdr:nvSpPr>
      <xdr:spPr bwMode="auto">
        <a:xfrm>
          <a:off x="1304925" y="8153400"/>
          <a:ext cx="152400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39</xdr:row>
      <xdr:rowOff>28575</xdr:rowOff>
    </xdr:from>
    <xdr:to>
      <xdr:col>7</xdr:col>
      <xdr:colOff>161925</xdr:colOff>
      <xdr:row>39</xdr:row>
      <xdr:rowOff>171450</xdr:rowOff>
    </xdr:to>
    <xdr:sp macro="" textlink="">
      <xdr:nvSpPr>
        <xdr:cNvPr id="25" name="AutoShape 83"/>
        <xdr:cNvSpPr>
          <a:spLocks noChangeArrowheads="1"/>
        </xdr:cNvSpPr>
      </xdr:nvSpPr>
      <xdr:spPr bwMode="auto">
        <a:xfrm>
          <a:off x="6324600" y="8134350"/>
          <a:ext cx="1524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3</xdr:row>
      <xdr:rowOff>285750</xdr:rowOff>
    </xdr:from>
    <xdr:to>
      <xdr:col>3</xdr:col>
      <xdr:colOff>638175</xdr:colOff>
      <xdr:row>3</xdr:row>
      <xdr:rowOff>285750</xdr:rowOff>
    </xdr:to>
    <xdr:sp macro="" textlink="">
      <xdr:nvSpPr>
        <xdr:cNvPr id="26" name="Line 84"/>
        <xdr:cNvSpPr>
          <a:spLocks noChangeShapeType="1"/>
        </xdr:cNvSpPr>
      </xdr:nvSpPr>
      <xdr:spPr bwMode="auto">
        <a:xfrm>
          <a:off x="1000125" y="1085850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1333500</xdr:colOff>
      <xdr:row>4</xdr:row>
      <xdr:rowOff>0</xdr:rowOff>
    </xdr:from>
    <xdr:to>
      <xdr:col>9</xdr:col>
      <xdr:colOff>247650</xdr:colOff>
      <xdr:row>4</xdr:row>
      <xdr:rowOff>0</xdr:rowOff>
    </xdr:to>
    <xdr:sp macro="" textlink="">
      <xdr:nvSpPr>
        <xdr:cNvPr id="27" name="Line 85"/>
        <xdr:cNvSpPr>
          <a:spLocks noChangeShapeType="1"/>
        </xdr:cNvSpPr>
      </xdr:nvSpPr>
      <xdr:spPr bwMode="auto">
        <a:xfrm flipV="1">
          <a:off x="6276975" y="1104900"/>
          <a:ext cx="2200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314325</xdr:colOff>
      <xdr:row>11</xdr:row>
      <xdr:rowOff>0</xdr:rowOff>
    </xdr:from>
    <xdr:to>
      <xdr:col>8</xdr:col>
      <xdr:colOff>485775</xdr:colOff>
      <xdr:row>11</xdr:row>
      <xdr:rowOff>161925</xdr:rowOff>
    </xdr:to>
    <xdr:sp macro="" textlink="">
      <xdr:nvSpPr>
        <xdr:cNvPr id="28" name="AutoShape 86"/>
        <xdr:cNvSpPr>
          <a:spLocks noChangeArrowheads="1"/>
        </xdr:cNvSpPr>
      </xdr:nvSpPr>
      <xdr:spPr bwMode="auto">
        <a:xfrm>
          <a:off x="7858125" y="2505075"/>
          <a:ext cx="171450" cy="1619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304800</xdr:colOff>
      <xdr:row>22</xdr:row>
      <xdr:rowOff>38100</xdr:rowOff>
    </xdr:from>
    <xdr:to>
      <xdr:col>6</xdr:col>
      <xdr:colOff>409575</xdr:colOff>
      <xdr:row>26</xdr:row>
      <xdr:rowOff>152400</xdr:rowOff>
    </xdr:to>
    <xdr:grpSp>
      <xdr:nvGrpSpPr>
        <xdr:cNvPr id="29" name="Group 89"/>
        <xdr:cNvGrpSpPr>
          <a:grpSpLocks/>
        </xdr:cNvGrpSpPr>
      </xdr:nvGrpSpPr>
      <xdr:grpSpPr bwMode="auto">
        <a:xfrm>
          <a:off x="5248275" y="4743450"/>
          <a:ext cx="104775" cy="914400"/>
          <a:chOff x="1" y="442"/>
          <a:chExt cx="11" cy="92"/>
        </a:xfrm>
      </xdr:grpSpPr>
      <xdr:grpSp>
        <xdr:nvGrpSpPr>
          <xdr:cNvPr id="30" name="Group 90"/>
          <xdr:cNvGrpSpPr>
            <a:grpSpLocks/>
          </xdr:cNvGrpSpPr>
        </xdr:nvGrpSpPr>
        <xdr:grpSpPr bwMode="auto">
          <a:xfrm>
            <a:off x="1" y="442"/>
            <a:ext cx="11" cy="72"/>
            <a:chOff x="1" y="442"/>
            <a:chExt cx="11" cy="72"/>
          </a:xfrm>
        </xdr:grpSpPr>
        <xdr:sp macro="" textlink="">
          <xdr:nvSpPr>
            <xdr:cNvPr id="32" name="AutoShape 91"/>
            <xdr:cNvSpPr>
              <a:spLocks noChangeAspect="1" noChangeArrowheads="1"/>
            </xdr:cNvSpPr>
          </xdr:nvSpPr>
          <xdr:spPr bwMode="auto">
            <a:xfrm>
              <a:off x="1" y="44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3" name="AutoShape 92"/>
            <xdr:cNvSpPr>
              <a:spLocks noChangeAspect="1" noChangeArrowheads="1"/>
            </xdr:cNvSpPr>
          </xdr:nvSpPr>
          <xdr:spPr bwMode="auto">
            <a:xfrm>
              <a:off x="1" y="46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4" name="AutoShape 93"/>
            <xdr:cNvSpPr>
              <a:spLocks noChangeAspect="1" noChangeArrowheads="1"/>
            </xdr:cNvSpPr>
          </xdr:nvSpPr>
          <xdr:spPr bwMode="auto">
            <a:xfrm>
              <a:off x="1" y="482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5" name="AutoShape 94"/>
            <xdr:cNvSpPr>
              <a:spLocks noChangeAspect="1" noChangeArrowheads="1"/>
            </xdr:cNvSpPr>
          </xdr:nvSpPr>
          <xdr:spPr bwMode="auto">
            <a:xfrm>
              <a:off x="1" y="503"/>
              <a:ext cx="11" cy="11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1" name="AutoShape 95"/>
          <xdr:cNvSpPr>
            <a:spLocks noChangeAspect="1" noChangeArrowheads="1"/>
          </xdr:cNvSpPr>
        </xdr:nvSpPr>
        <xdr:spPr bwMode="auto">
          <a:xfrm>
            <a:off x="1" y="523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54</xdr:row>
      <xdr:rowOff>0</xdr:rowOff>
    </xdr:from>
    <xdr:to>
      <xdr:col>4</xdr:col>
      <xdr:colOff>447675</xdr:colOff>
      <xdr:row>55</xdr:row>
      <xdr:rowOff>161925</xdr:rowOff>
    </xdr:to>
    <xdr:grpSp>
      <xdr:nvGrpSpPr>
        <xdr:cNvPr id="36" name="Group 96"/>
        <xdr:cNvGrpSpPr>
          <a:grpSpLocks/>
        </xdr:cNvGrpSpPr>
      </xdr:nvGrpSpPr>
      <xdr:grpSpPr bwMode="auto">
        <a:xfrm>
          <a:off x="3800475" y="11163300"/>
          <a:ext cx="219075" cy="361950"/>
          <a:chOff x="164" y="1104"/>
          <a:chExt cx="11" cy="31"/>
        </a:xfrm>
      </xdr:grpSpPr>
      <xdr:sp macro="" textlink="">
        <xdr:nvSpPr>
          <xdr:cNvPr id="37" name="AutoShape 97"/>
          <xdr:cNvSpPr>
            <a:spLocks noChangeAspect="1" noChangeArrowheads="1"/>
          </xdr:cNvSpPr>
        </xdr:nvSpPr>
        <xdr:spPr bwMode="auto">
          <a:xfrm>
            <a:off x="164" y="112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AutoShape 98"/>
          <xdr:cNvSpPr>
            <a:spLocks noChangeAspect="1" noChangeArrowheads="1"/>
          </xdr:cNvSpPr>
        </xdr:nvSpPr>
        <xdr:spPr bwMode="auto">
          <a:xfrm>
            <a:off x="164" y="1104"/>
            <a:ext cx="11" cy="11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495300</xdr:colOff>
      <xdr:row>39</xdr:row>
      <xdr:rowOff>38100</xdr:rowOff>
    </xdr:from>
    <xdr:to>
      <xdr:col>8</xdr:col>
      <xdr:colOff>647700</xdr:colOff>
      <xdr:row>39</xdr:row>
      <xdr:rowOff>180975</xdr:rowOff>
    </xdr:to>
    <xdr:sp macro="" textlink="">
      <xdr:nvSpPr>
        <xdr:cNvPr id="39" name="AutoShape 83"/>
        <xdr:cNvSpPr>
          <a:spLocks noChangeArrowheads="1"/>
        </xdr:cNvSpPr>
      </xdr:nvSpPr>
      <xdr:spPr bwMode="auto">
        <a:xfrm>
          <a:off x="8039100" y="8143875"/>
          <a:ext cx="15240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33</xdr:row>
      <xdr:rowOff>66675</xdr:rowOff>
    </xdr:from>
    <xdr:to>
      <xdr:col>0</xdr:col>
      <xdr:colOff>142875</xdr:colOff>
      <xdr:row>33</xdr:row>
      <xdr:rowOff>171450</xdr:rowOff>
    </xdr:to>
    <xdr:sp macro="" textlink="">
      <xdr:nvSpPr>
        <xdr:cNvPr id="40" name="AutoShape 62"/>
        <xdr:cNvSpPr>
          <a:spLocks noChangeAspect="1" noChangeArrowheads="1"/>
        </xdr:cNvSpPr>
      </xdr:nvSpPr>
      <xdr:spPr bwMode="auto">
        <a:xfrm>
          <a:off x="38100" y="6972300"/>
          <a:ext cx="104775" cy="1047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4</xdr:row>
      <xdr:rowOff>9525</xdr:rowOff>
    </xdr:from>
    <xdr:to>
      <xdr:col>3</xdr:col>
      <xdr:colOff>923925</xdr:colOff>
      <xdr:row>4</xdr:row>
      <xdr:rowOff>9525</xdr:rowOff>
    </xdr:to>
    <xdr:sp macro="" textlink="">
      <xdr:nvSpPr>
        <xdr:cNvPr id="41" name="Line 84"/>
        <xdr:cNvSpPr>
          <a:spLocks noChangeShapeType="1"/>
        </xdr:cNvSpPr>
      </xdr:nvSpPr>
      <xdr:spPr bwMode="auto">
        <a:xfrm>
          <a:off x="1000125" y="1076325"/>
          <a:ext cx="2305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1362075</xdr:colOff>
      <xdr:row>4</xdr:row>
      <xdr:rowOff>9525</xdr:rowOff>
    </xdr:from>
    <xdr:to>
      <xdr:col>9</xdr:col>
      <xdr:colOff>276225</xdr:colOff>
      <xdr:row>4</xdr:row>
      <xdr:rowOff>9525</xdr:rowOff>
    </xdr:to>
    <xdr:sp macro="" textlink="">
      <xdr:nvSpPr>
        <xdr:cNvPr id="42" name="Line 85"/>
        <xdr:cNvSpPr>
          <a:spLocks noChangeShapeType="1"/>
        </xdr:cNvSpPr>
      </xdr:nvSpPr>
      <xdr:spPr bwMode="auto">
        <a:xfrm flipV="1">
          <a:off x="5876925" y="1076325"/>
          <a:ext cx="2190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295275</xdr:colOff>
      <xdr:row>37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8220075" cy="585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0</xdr:rowOff>
    </xdr:from>
    <xdr:to>
      <xdr:col>10</xdr:col>
      <xdr:colOff>466725</xdr:colOff>
      <xdr:row>6</xdr:row>
      <xdr:rowOff>0</xdr:rowOff>
    </xdr:to>
    <xdr:sp macro="" textlink="">
      <xdr:nvSpPr>
        <xdr:cNvPr id="2" name="Title 1"/>
        <xdr:cNvSpPr>
          <a:spLocks noGrp="1"/>
        </xdr:cNvSpPr>
      </xdr:nvSpPr>
      <xdr:spPr>
        <a:xfrm>
          <a:off x="152400" y="0"/>
          <a:ext cx="6410325" cy="1143000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sz="4400" b="1" i="1" kern="1200">
              <a:solidFill>
                <a:schemeClr val="tx1"/>
              </a:solidFill>
              <a:latin typeface="+mj-lt"/>
              <a:ea typeface="+mj-ea"/>
              <a:cs typeface="+mj-cs"/>
            </a:rPr>
            <a:t>BLANKING TOOL </a:t>
          </a:r>
          <a:endParaRPr lang="en-US"/>
        </a:p>
      </xdr:txBody>
    </xdr:sp>
    <xdr:clientData/>
  </xdr:twoCellAnchor>
  <xdr:twoCellAnchor>
    <xdr:from>
      <xdr:col>0</xdr:col>
      <xdr:colOff>311151</xdr:colOff>
      <xdr:row>124</xdr:row>
      <xdr:rowOff>0</xdr:rowOff>
    </xdr:from>
    <xdr:to>
      <xdr:col>11</xdr:col>
      <xdr:colOff>22226</xdr:colOff>
      <xdr:row>128</xdr:row>
      <xdr:rowOff>158750</xdr:rowOff>
    </xdr:to>
    <xdr:sp macro="" textlink="">
      <xdr:nvSpPr>
        <xdr:cNvPr id="3" name="Title 1"/>
        <xdr:cNvSpPr>
          <a:spLocks noGrp="1"/>
        </xdr:cNvSpPr>
      </xdr:nvSpPr>
      <xdr:spPr>
        <a:xfrm>
          <a:off x="311151" y="11239500"/>
          <a:ext cx="6416675" cy="920750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b="1" i="1"/>
            <a:t>PANNEL</a:t>
          </a:r>
          <a:r>
            <a:rPr lang="en-US" b="1" i="1" baseline="0"/>
            <a:t> CHECKER</a:t>
          </a:r>
          <a:endParaRPr lang="en-US" b="1" i="1"/>
        </a:p>
      </xdr:txBody>
    </xdr:sp>
    <xdr:clientData/>
  </xdr:twoCellAnchor>
  <xdr:twoCellAnchor editAs="absolute">
    <xdr:from>
      <xdr:col>0</xdr:col>
      <xdr:colOff>193675</xdr:colOff>
      <xdr:row>48</xdr:row>
      <xdr:rowOff>152400</xdr:rowOff>
    </xdr:from>
    <xdr:to>
      <xdr:col>10</xdr:col>
      <xdr:colOff>508000</xdr:colOff>
      <xdr:row>54</xdr:row>
      <xdr:rowOff>152400</xdr:rowOff>
    </xdr:to>
    <xdr:sp macro="" textlink="">
      <xdr:nvSpPr>
        <xdr:cNvPr id="4" name="Title 1"/>
        <xdr:cNvSpPr>
          <a:spLocks noGrp="1"/>
        </xdr:cNvSpPr>
      </xdr:nvSpPr>
      <xdr:spPr>
        <a:xfrm>
          <a:off x="193675" y="9296400"/>
          <a:ext cx="6346825" cy="1143000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sz="4400" b="1" i="1" kern="1200">
              <a:solidFill>
                <a:schemeClr val="tx1"/>
              </a:solidFill>
              <a:latin typeface="+mj-lt"/>
              <a:ea typeface="+mj-ea"/>
              <a:cs typeface="+mj-cs"/>
            </a:rPr>
            <a:t>PIERCING TOOL </a:t>
          </a:r>
          <a:endParaRPr lang="en-US"/>
        </a:p>
      </xdr:txBody>
    </xdr:sp>
    <xdr:clientData/>
  </xdr:twoCellAnchor>
  <xdr:twoCellAnchor editAs="absolute">
    <xdr:from>
      <xdr:col>0</xdr:col>
      <xdr:colOff>171450</xdr:colOff>
      <xdr:row>95</xdr:row>
      <xdr:rowOff>34925</xdr:rowOff>
    </xdr:from>
    <xdr:to>
      <xdr:col>10</xdr:col>
      <xdr:colOff>485775</xdr:colOff>
      <xdr:row>101</xdr:row>
      <xdr:rowOff>34925</xdr:rowOff>
    </xdr:to>
    <xdr:sp macro="" textlink="">
      <xdr:nvSpPr>
        <xdr:cNvPr id="19" name="Title 1"/>
        <xdr:cNvSpPr>
          <a:spLocks noGrp="1"/>
        </xdr:cNvSpPr>
      </xdr:nvSpPr>
      <xdr:spPr>
        <a:xfrm>
          <a:off x="171450" y="18132425"/>
          <a:ext cx="6346825" cy="1143000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sz="4400" b="1" i="1" kern="1200">
              <a:solidFill>
                <a:schemeClr val="tx1"/>
              </a:solidFill>
              <a:latin typeface="+mj-lt"/>
              <a:ea typeface="+mj-ea"/>
              <a:cs typeface="+mj-cs"/>
            </a:rPr>
            <a:t>FORMING TOOL </a:t>
          </a:r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it\budgets\bud%2098-99%20rev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4087\mmj\Mes%20documents\Fichier%20r&#233;ferences%20par%20ligne%20de%20press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vesh\dubey\Ramdhyan\MIS\misnew\Bsheet%20and%20MIS%20March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D\aaa\Tear%20Down\Suzuki%20Carry%20Tear%20Down\Cab,Frame%20&amp;%20Lb\anand%20cost%20she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jeswari\budget%200304\WINDOWS\TEMP\IncrediMail\WINDOWS\Desktop\Approved%20budgets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nam\Users\Documents%20and%20Settings\ADM802114\Local%20Settings\Temporary%20Internet%20Files\OLK5\ICR1010\Idea%20Bank%20electrical%20&amp;%20HVAC\Electrical%20Idea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802114\Local%20Settings\Temporary%20Internet%20Files\OLK5\ICR1010\Idea%20Bank%20electrical%20&amp;%20HVAC\Electrical%20Ide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mpnefe01/Mes%20documents/Fichier%20r&#233;ferences%20par%20ligne%20de%20press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"/>
      <sheetName val="Summary"/>
      <sheetName val="Capacity"/>
      <sheetName val="discount"/>
      <sheetName val="P &amp; L"/>
      <sheetName val="BEP"/>
      <sheetName val="Fixed Assets"/>
      <sheetName val="Plant &amp; Mach"/>
      <sheetName val="Cash Flows"/>
      <sheetName val="BOM"/>
      <sheetName val="EXPENSES"/>
      <sheetName val="FI loan"/>
      <sheetName val="Balance Sheet"/>
      <sheetName val="Business Centre"/>
      <sheetName val="Taxation"/>
      <sheetName val="Loans"/>
      <sheetName val="Dialog Macro"/>
      <sheetName val="Scale"/>
      <sheetName val="Currency"/>
      <sheetName val="Vehicle Parts List"/>
      <sheetName val="cash flow-Uk"/>
      <sheetName val="#REF"/>
      <sheetName val="MOD ADD"/>
      <sheetName val="Sch1 - Summary P&amp;L"/>
      <sheetName val="Setup &amp; Validation"/>
      <sheetName val="LDP 50"/>
      <sheetName val="Analysis"/>
      <sheetName val="Statistics"/>
      <sheetName val="WC"/>
      <sheetName val="Presentation"/>
      <sheetName val="AR details"/>
      <sheetName val="working"/>
      <sheetName val="Projections"/>
      <sheetName val="working Capital Ja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  <sheetName val="3.SCHEDULES"/>
      <sheetName val="Sheet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eckpoints"/>
      <sheetName val="Data Entry sheet"/>
      <sheetName val="Final BS"/>
      <sheetName val="Cons BS"/>
      <sheetName val="WC "/>
      <sheetName val="WC Worksheet"/>
      <sheetName val="BS "/>
      <sheetName val="Schedule 3 (FA) "/>
      <sheetName val="Trial balance"/>
      <sheetName val="Schedule3 Fixed Assets"/>
      <sheetName val="ES Monthly"/>
      <sheetName val="ES Monthly Worksheet"/>
      <sheetName val="Ratios"/>
      <sheetName val="Summary P&amp;L"/>
      <sheetName val="Detailed P&amp;L"/>
      <sheetName val="Detailed Expenses"/>
      <sheetName val="Var. costs"/>
      <sheetName val="Var Cost Budget"/>
      <sheetName val="Interest reworking"/>
      <sheetName val="OVHD"/>
      <sheetName val="OVHD Budget"/>
      <sheetName val="HALOL"/>
      <sheetName val="Halol cr"/>
      <sheetName val="Halol dr"/>
      <sheetName val="Chakan"/>
      <sheetName val="Bhosari"/>
      <sheetName val="BS Bho"/>
      <sheetName val="BS Chk"/>
      <sheetName val="BS Hal"/>
      <sheetName val="BS Total"/>
      <sheetName val="Act vs Bud Bho"/>
      <sheetName val="Act vs Bud Chk"/>
      <sheetName val="Act vs Bud Hal"/>
      <sheetName val="Actuals vs budget Total"/>
      <sheetName val="Stock Debtors"/>
      <sheetName val="Book Debts"/>
      <sheetName val="Stock &amp; Book debts"/>
      <sheetName val="Un-audited results"/>
      <sheetName val="C1"/>
      <sheetName val="C2"/>
      <sheetName val="CBD"/>
      <sheetName val="MPBF-HDFC"/>
      <sheetName val="Percentages"/>
      <sheetName val="Full PBD"/>
      <sheetName val="rate"/>
      <sheetName val="Data_Entry_sheet"/>
      <sheetName val="Final_BS"/>
      <sheetName val="Cons_BS"/>
      <sheetName val="WC_"/>
      <sheetName val="WC_Worksheet"/>
      <sheetName val="BS_"/>
      <sheetName val="Schedule_3_(FA)_"/>
      <sheetName val="Trial_balance"/>
      <sheetName val="Schedule3_Fixed_Assets"/>
      <sheetName val="ES_Monthly"/>
      <sheetName val="ES_Monthly_Worksheet"/>
      <sheetName val="Summary_P&amp;L"/>
      <sheetName val="Detailed_P&amp;L"/>
      <sheetName val="Detailed_Expenses"/>
      <sheetName val="Var__costs"/>
      <sheetName val="Var_Cost_Budget"/>
      <sheetName val="Interest_reworking"/>
      <sheetName val="OVHD_Budget"/>
      <sheetName val="Halol_cr"/>
      <sheetName val="Halol_dr"/>
      <sheetName val="BS_Bho"/>
      <sheetName val="BS_Chk"/>
      <sheetName val="BS_Hal"/>
      <sheetName val="BS_Total"/>
      <sheetName val="Act_vs_Bud_Bho"/>
      <sheetName val="Act_vs_Bud_Chk"/>
      <sheetName val="Act_vs_Bud_Hal"/>
      <sheetName val="Actuals_vs_budget_Total"/>
      <sheetName val="Stock_Debtors"/>
      <sheetName val="Book_Debts"/>
      <sheetName val="Stock_&amp;_Book_debts"/>
      <sheetName val="Un-audited_results"/>
      <sheetName val="bobudget"/>
      <sheetName val="BOM"/>
      <sheetName val="Summary"/>
      <sheetName val="netmatl."/>
      <sheetName val="PL"/>
      <sheetName val="BalSht"/>
      <sheetName val="Tables"/>
      <sheetName val="KDS"/>
      <sheetName val="Setup"/>
      <sheetName val="STAGEIMPROV"/>
      <sheetName val="Inputs - ActFcst"/>
      <sheetName val="Legend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A10">
            <v>310</v>
          </cell>
          <cell r="B10" t="str">
            <v>* SUNDRY DEBTORS</v>
          </cell>
          <cell r="C10">
            <v>6557243.7199999997</v>
          </cell>
        </row>
        <row r="11">
          <cell r="B11" t="str">
            <v>* IMPREST WITH STAFF</v>
          </cell>
          <cell r="C11">
            <v>0</v>
          </cell>
        </row>
        <row r="12">
          <cell r="A12">
            <v>610</v>
          </cell>
          <cell r="B12" t="str">
            <v>* ADVANCE TO SUPPLIER</v>
          </cell>
          <cell r="C12">
            <v>0</v>
          </cell>
        </row>
        <row r="13">
          <cell r="A13">
            <v>640</v>
          </cell>
          <cell r="B13" t="str">
            <v>* ADVANCE AGST. SALARY/LTA/TOUR</v>
          </cell>
          <cell r="C13">
            <v>186612</v>
          </cell>
        </row>
        <row r="14">
          <cell r="A14">
            <v>2520</v>
          </cell>
          <cell r="B14" t="str">
            <v>* SUNDRY CREDITORS</v>
          </cell>
          <cell r="D14">
            <v>37568679.759999998</v>
          </cell>
        </row>
        <row r="15">
          <cell r="A15">
            <v>8152</v>
          </cell>
          <cell r="B15" t="str">
            <v>ADM CHARGES INSURANCE FUND</v>
          </cell>
          <cell r="C15">
            <v>172</v>
          </cell>
        </row>
        <row r="16">
          <cell r="A16">
            <v>8154</v>
          </cell>
          <cell r="B16" t="str">
            <v>ADMINISTRITIVE &amp; OTHER CHARGES-PF</v>
          </cell>
          <cell r="C16">
            <v>16052</v>
          </cell>
        </row>
        <row r="17">
          <cell r="A17">
            <v>175</v>
          </cell>
          <cell r="B17" t="str">
            <v>AIR CONDITIONERS  (OP.BAL.)</v>
          </cell>
          <cell r="C17">
            <v>146683</v>
          </cell>
        </row>
        <row r="18">
          <cell r="A18">
            <v>1175</v>
          </cell>
          <cell r="B18" t="str">
            <v>AIR CONDITIONERS (ADD)</v>
          </cell>
          <cell r="C18">
            <v>32100</v>
          </cell>
        </row>
        <row r="19">
          <cell r="A19">
            <v>8640</v>
          </cell>
          <cell r="B19" t="str">
            <v>BANK CHARGES</v>
          </cell>
          <cell r="C19">
            <v>102783</v>
          </cell>
        </row>
        <row r="20">
          <cell r="A20">
            <v>523</v>
          </cell>
          <cell r="B20" t="str">
            <v>BANK OF BARODA HALOL</v>
          </cell>
          <cell r="C20">
            <v>92173.45</v>
          </cell>
        </row>
        <row r="21">
          <cell r="A21">
            <v>154</v>
          </cell>
          <cell r="B21" t="str">
            <v>BINS  (OP.BAL.)</v>
          </cell>
          <cell r="C21">
            <v>593602.55000000005</v>
          </cell>
        </row>
        <row r="22">
          <cell r="A22">
            <v>1154</v>
          </cell>
          <cell r="B22" t="str">
            <v>BINS (ADD)</v>
          </cell>
          <cell r="C22">
            <v>101386</v>
          </cell>
        </row>
        <row r="23">
          <cell r="A23">
            <v>8135</v>
          </cell>
          <cell r="B23" t="str">
            <v>BONUS</v>
          </cell>
          <cell r="C23">
            <v>46876</v>
          </cell>
        </row>
        <row r="24">
          <cell r="A24">
            <v>8510</v>
          </cell>
          <cell r="B24" t="str">
            <v>BOOKS &amp; PERIODICAL (MISC.)</v>
          </cell>
          <cell r="C24">
            <v>1925</v>
          </cell>
        </row>
        <row r="25">
          <cell r="A25">
            <v>8119</v>
          </cell>
          <cell r="B25" t="str">
            <v>BOOKS &amp; PERIODICALS</v>
          </cell>
          <cell r="C25">
            <v>76408</v>
          </cell>
        </row>
        <row r="26">
          <cell r="A26">
            <v>8548</v>
          </cell>
          <cell r="B26" t="str">
            <v>BUSINESS PROMOTION</v>
          </cell>
          <cell r="C26">
            <v>12539.14</v>
          </cell>
        </row>
        <row r="27">
          <cell r="A27">
            <v>130</v>
          </cell>
          <cell r="B27" t="str">
            <v>CAPITAL WORK IN PROGRESS</v>
          </cell>
          <cell r="C27">
            <v>237684.09</v>
          </cell>
        </row>
        <row r="28">
          <cell r="A28">
            <v>510</v>
          </cell>
          <cell r="B28" t="str">
            <v>CASH</v>
          </cell>
          <cell r="C28">
            <v>14273</v>
          </cell>
        </row>
        <row r="29">
          <cell r="A29">
            <v>8114</v>
          </cell>
          <cell r="B29" t="str">
            <v>CHILDREN EDUCATION ALLOWANCE.</v>
          </cell>
          <cell r="C29">
            <v>76408</v>
          </cell>
        </row>
        <row r="30">
          <cell r="A30">
            <v>172</v>
          </cell>
          <cell r="B30" t="str">
            <v>COMPUTER  (OP.BAL.)</v>
          </cell>
          <cell r="C30">
            <v>345467</v>
          </cell>
        </row>
        <row r="31">
          <cell r="A31">
            <v>1172</v>
          </cell>
          <cell r="B31" t="str">
            <v>COMPUTER (ADD)</v>
          </cell>
          <cell r="C31">
            <v>167400</v>
          </cell>
        </row>
        <row r="32">
          <cell r="A32">
            <v>6232</v>
          </cell>
          <cell r="B32" t="str">
            <v>CONS. STORES -PAINT &amp; SPARY</v>
          </cell>
          <cell r="C32">
            <v>15414</v>
          </cell>
        </row>
        <row r="33">
          <cell r="A33">
            <v>6231</v>
          </cell>
          <cell r="B33" t="str">
            <v>CONS. STORES -SPARES &amp; WELDING</v>
          </cell>
          <cell r="C33">
            <v>144460.9</v>
          </cell>
        </row>
        <row r="34">
          <cell r="A34">
            <v>6235</v>
          </cell>
          <cell r="B34" t="str">
            <v>CONS. STORES SAFETY ITEMS</v>
          </cell>
          <cell r="C34">
            <v>138431</v>
          </cell>
        </row>
        <row r="35">
          <cell r="A35">
            <v>6230</v>
          </cell>
          <cell r="B35" t="str">
            <v>CONS. STORES-OIL,LUB. &amp; FUEL</v>
          </cell>
          <cell r="C35">
            <v>481080.44</v>
          </cell>
        </row>
        <row r="36">
          <cell r="A36">
            <v>6236</v>
          </cell>
          <cell r="B36" t="str">
            <v>CONSUMABLES STORE - ELECTRICAL</v>
          </cell>
          <cell r="C36">
            <v>67433</v>
          </cell>
        </row>
        <row r="37">
          <cell r="A37">
            <v>6233</v>
          </cell>
          <cell r="B37" t="str">
            <v>CONSUMABLES STORES (HARDWARE)</v>
          </cell>
          <cell r="C37">
            <v>36357</v>
          </cell>
        </row>
        <row r="38">
          <cell r="A38">
            <v>6234</v>
          </cell>
          <cell r="B38" t="str">
            <v>CONSUMABLES STORES - OTHERS</v>
          </cell>
          <cell r="C38">
            <v>25631.75</v>
          </cell>
        </row>
        <row r="39">
          <cell r="A39">
            <v>2628</v>
          </cell>
          <cell r="B39" t="str">
            <v>CONTRACT WORKER'S WAGE PAYABLE</v>
          </cell>
          <cell r="D39">
            <v>8567</v>
          </cell>
        </row>
        <row r="40">
          <cell r="A40">
            <v>8350</v>
          </cell>
          <cell r="B40" t="str">
            <v>CONVEYANCE</v>
          </cell>
          <cell r="C40">
            <v>42796</v>
          </cell>
        </row>
        <row r="41">
          <cell r="A41">
            <v>8128</v>
          </cell>
          <cell r="B41" t="str">
            <v>CONVEYANCE ALLOWANCE</v>
          </cell>
          <cell r="C41">
            <v>147734</v>
          </cell>
        </row>
        <row r="42">
          <cell r="A42">
            <v>2640</v>
          </cell>
          <cell r="B42" t="str">
            <v>CST PAYBLE - 4%</v>
          </cell>
          <cell r="D42">
            <v>1004176.5</v>
          </cell>
        </row>
        <row r="43">
          <cell r="A43">
            <v>8580</v>
          </cell>
          <cell r="B43" t="str">
            <v>DEFFERED REVENUE EXP.WRITE OFF</v>
          </cell>
          <cell r="C43">
            <v>474144</v>
          </cell>
        </row>
        <row r="44">
          <cell r="A44">
            <v>710</v>
          </cell>
          <cell r="B44" t="str">
            <v>DEFFERRED REVENUE EXPENDITURE</v>
          </cell>
          <cell r="C44">
            <v>689676</v>
          </cell>
        </row>
        <row r="45">
          <cell r="A45">
            <v>2875</v>
          </cell>
          <cell r="B45" t="str">
            <v>DEPR.RES.AIR CONDITIONERS</v>
          </cell>
          <cell r="D45">
            <v>24006</v>
          </cell>
        </row>
        <row r="46">
          <cell r="A46">
            <v>2854</v>
          </cell>
          <cell r="B46" t="str">
            <v>DEPR.RES.BINS</v>
          </cell>
          <cell r="D46">
            <v>542393</v>
          </cell>
        </row>
        <row r="47">
          <cell r="A47">
            <v>2872</v>
          </cell>
          <cell r="B47" t="str">
            <v>DEPR.RES.COMPUTER</v>
          </cell>
          <cell r="D47">
            <v>247176</v>
          </cell>
        </row>
        <row r="48">
          <cell r="A48">
            <v>2855</v>
          </cell>
          <cell r="B48" t="str">
            <v>DEPR.RES.ELECTRIC INSTALLATION</v>
          </cell>
          <cell r="D48">
            <v>702230</v>
          </cell>
        </row>
        <row r="49">
          <cell r="A49">
            <v>2856</v>
          </cell>
          <cell r="B49" t="str">
            <v>DEPR.RES.ELECTRICAL FITTINGS</v>
          </cell>
          <cell r="D49">
            <v>295955</v>
          </cell>
        </row>
        <row r="50">
          <cell r="A50">
            <v>2840</v>
          </cell>
          <cell r="B50" t="str">
            <v>DEPR.RES.FACTORY BUILDING</v>
          </cell>
          <cell r="D50">
            <v>4731910</v>
          </cell>
        </row>
        <row r="51">
          <cell r="A51">
            <v>2880</v>
          </cell>
          <cell r="B51" t="str">
            <v>DEPR.RES.FURNITURE &amp; FIXTURE</v>
          </cell>
          <cell r="D51">
            <v>194261</v>
          </cell>
        </row>
        <row r="52">
          <cell r="A52">
            <v>2870</v>
          </cell>
          <cell r="B52" t="str">
            <v>DEPR.RES.OFFICE EQUIPEMENT</v>
          </cell>
          <cell r="D52">
            <v>30057</v>
          </cell>
        </row>
        <row r="53">
          <cell r="A53">
            <v>2853</v>
          </cell>
          <cell r="B53" t="str">
            <v>DEPR.RES.PLANT &amp; MACHINERY</v>
          </cell>
          <cell r="D53">
            <v>23439039</v>
          </cell>
        </row>
        <row r="54">
          <cell r="A54">
            <v>2860</v>
          </cell>
          <cell r="B54" t="str">
            <v>DEPR.RES.TOOLS,JIGS &amp; FIXTURES</v>
          </cell>
          <cell r="D54">
            <v>144324</v>
          </cell>
        </row>
        <row r="55">
          <cell r="A55">
            <v>2890</v>
          </cell>
          <cell r="B55" t="str">
            <v>DEPR.RES.VEHICLES</v>
          </cell>
          <cell r="D55">
            <v>112440</v>
          </cell>
        </row>
        <row r="56">
          <cell r="A56">
            <v>8670</v>
          </cell>
          <cell r="B56" t="str">
            <v>DEPRECIATION</v>
          </cell>
          <cell r="C56">
            <v>5768277</v>
          </cell>
        </row>
        <row r="57">
          <cell r="A57">
            <v>8541</v>
          </cell>
          <cell r="B57" t="str">
            <v>DIWALI EXPENSES</v>
          </cell>
          <cell r="C57">
            <v>36125</v>
          </cell>
        </row>
        <row r="58">
          <cell r="A58">
            <v>8153</v>
          </cell>
          <cell r="B58" t="str">
            <v>EDLI</v>
          </cell>
          <cell r="C58">
            <v>7296</v>
          </cell>
        </row>
        <row r="59">
          <cell r="A59">
            <v>155</v>
          </cell>
          <cell r="B59" t="str">
            <v>ELECTRIC INSTALLATION  (OP.BAL.)</v>
          </cell>
          <cell r="C59">
            <v>2995554.08</v>
          </cell>
        </row>
        <row r="60">
          <cell r="A60">
            <v>156</v>
          </cell>
          <cell r="B60" t="str">
            <v>ELECTRICAL FITTINGS  (OP.BAL.)</v>
          </cell>
          <cell r="C60">
            <v>545889.18999999994</v>
          </cell>
        </row>
        <row r="61">
          <cell r="A61">
            <v>1156</v>
          </cell>
          <cell r="B61" t="str">
            <v>ELECTRICAL FITTINGS (ADD)</v>
          </cell>
          <cell r="C61">
            <v>26280</v>
          </cell>
        </row>
        <row r="62">
          <cell r="A62">
            <v>7140</v>
          </cell>
          <cell r="B62" t="str">
            <v>ELECTRICITY EXPENSES</v>
          </cell>
          <cell r="C62">
            <v>3915399.56</v>
          </cell>
        </row>
        <row r="63">
          <cell r="A63">
            <v>8151</v>
          </cell>
          <cell r="B63" t="str">
            <v>EMPLOYER'S CONTRIBUTION TO FPF</v>
          </cell>
          <cell r="C63">
            <v>110305</v>
          </cell>
        </row>
        <row r="64">
          <cell r="A64">
            <v>8150</v>
          </cell>
          <cell r="B64" t="str">
            <v>EMPLOYER'S CONTRIBUTION TO PF</v>
          </cell>
          <cell r="C64">
            <v>65401</v>
          </cell>
        </row>
        <row r="65">
          <cell r="A65">
            <v>8547</v>
          </cell>
          <cell r="B65" t="str">
            <v>ENTERTAINMENT</v>
          </cell>
          <cell r="C65">
            <v>5234</v>
          </cell>
        </row>
        <row r="66">
          <cell r="A66">
            <v>7130</v>
          </cell>
          <cell r="B66" t="str">
            <v>EXCISE DUTY PAID</v>
          </cell>
          <cell r="C66">
            <v>26488313</v>
          </cell>
        </row>
        <row r="67">
          <cell r="A67">
            <v>2664</v>
          </cell>
          <cell r="B67" t="str">
            <v>EXCISE DUTY RECOVERABLE A/C</v>
          </cell>
          <cell r="C67">
            <v>91863.99</v>
          </cell>
        </row>
        <row r="68">
          <cell r="A68">
            <v>4612</v>
          </cell>
          <cell r="B68" t="str">
            <v>EXCISE DUTY RECOVERD - SCRAP</v>
          </cell>
          <cell r="D68">
            <v>2446581.96</v>
          </cell>
        </row>
        <row r="69">
          <cell r="A69">
            <v>4611</v>
          </cell>
          <cell r="B69" t="str">
            <v>EXCISE DUTY RECOVERD - STOCK TRF.</v>
          </cell>
          <cell r="D69">
            <v>19969207.66</v>
          </cell>
        </row>
        <row r="70">
          <cell r="A70">
            <v>4610</v>
          </cell>
          <cell r="B70" t="str">
            <v>EXCISE DUTY RECOVERED (FIN.GOODS)</v>
          </cell>
          <cell r="D70">
            <v>3714733.76</v>
          </cell>
        </row>
        <row r="71">
          <cell r="A71">
            <v>4613</v>
          </cell>
          <cell r="B71" t="str">
            <v>EXCISE DUTY RECOVERED - TOOL &amp; DIES</v>
          </cell>
          <cell r="D71">
            <v>72000</v>
          </cell>
        </row>
        <row r="72">
          <cell r="A72">
            <v>4614</v>
          </cell>
          <cell r="B72" t="str">
            <v>EXCISE DUTY RECOVERRED-JOB WORK</v>
          </cell>
          <cell r="D72">
            <v>392993.61</v>
          </cell>
        </row>
        <row r="73">
          <cell r="A73">
            <v>2660</v>
          </cell>
          <cell r="B73" t="str">
            <v>EXPENSES PAYABLE</v>
          </cell>
          <cell r="D73">
            <v>1128257.0900000001</v>
          </cell>
        </row>
        <row r="74">
          <cell r="A74">
            <v>140</v>
          </cell>
          <cell r="B74" t="str">
            <v>FACTORY BUILDING  (OP.BAL.)</v>
          </cell>
          <cell r="C74">
            <v>27547182.09</v>
          </cell>
        </row>
        <row r="75">
          <cell r="A75">
            <v>1140</v>
          </cell>
          <cell r="B75" t="str">
            <v>FACTORY BUILDING (ADD)</v>
          </cell>
          <cell r="C75">
            <v>2851372</v>
          </cell>
        </row>
        <row r="76">
          <cell r="A76">
            <v>8420</v>
          </cell>
          <cell r="B76" t="str">
            <v>FREIGHT &amp; CARTAGE (OUT WARD)</v>
          </cell>
          <cell r="C76">
            <v>2440066.5</v>
          </cell>
        </row>
        <row r="77">
          <cell r="A77">
            <v>6280</v>
          </cell>
          <cell r="B77" t="str">
            <v>FREIGHT INWARD</v>
          </cell>
          <cell r="C77">
            <v>227522</v>
          </cell>
        </row>
        <row r="78">
          <cell r="A78">
            <v>180</v>
          </cell>
          <cell r="B78" t="str">
            <v>FURNITURE &amp; FIXTURE  (OP.BAL.)</v>
          </cell>
          <cell r="C78">
            <v>305089.5</v>
          </cell>
        </row>
        <row r="79">
          <cell r="A79">
            <v>1180</v>
          </cell>
          <cell r="B79" t="str">
            <v>FURNITURE &amp; FIXTURE (ADD)</v>
          </cell>
          <cell r="C79">
            <v>113314</v>
          </cell>
        </row>
        <row r="80">
          <cell r="A80">
            <v>8542</v>
          </cell>
          <cell r="B80" t="str">
            <v>GARDENING EXPENSES</v>
          </cell>
          <cell r="C80">
            <v>14318</v>
          </cell>
        </row>
        <row r="81">
          <cell r="A81">
            <v>2621</v>
          </cell>
          <cell r="B81" t="str">
            <v>GRATUITY PAYBLE</v>
          </cell>
          <cell r="D81">
            <v>51624</v>
          </cell>
        </row>
        <row r="82">
          <cell r="A82">
            <v>8111</v>
          </cell>
          <cell r="B82" t="str">
            <v>HOUSE RENT ALLOWANCE</v>
          </cell>
          <cell r="C82">
            <v>548095</v>
          </cell>
        </row>
        <row r="83">
          <cell r="A83">
            <v>522</v>
          </cell>
          <cell r="B83" t="str">
            <v>ICICI BANKING CORP.LTD, BARODA</v>
          </cell>
          <cell r="C83">
            <v>272425.15000000002</v>
          </cell>
        </row>
        <row r="84">
          <cell r="A84">
            <v>8260</v>
          </cell>
          <cell r="B84" t="str">
            <v>INSURANCE PREMIUM</v>
          </cell>
          <cell r="C84">
            <v>364962</v>
          </cell>
        </row>
        <row r="85">
          <cell r="A85">
            <v>8610</v>
          </cell>
          <cell r="B85" t="str">
            <v>INTEREST ON CASH CREDIT</v>
          </cell>
          <cell r="C85">
            <v>607097.44999999995</v>
          </cell>
        </row>
        <row r="86">
          <cell r="A86">
            <v>8622</v>
          </cell>
          <cell r="B86" t="str">
            <v>INTEREST ON FOREN CURRENCY</v>
          </cell>
          <cell r="C86">
            <v>165739</v>
          </cell>
        </row>
        <row r="87">
          <cell r="A87">
            <v>8631</v>
          </cell>
          <cell r="B87" t="str">
            <v>INTEREST ON ICD</v>
          </cell>
          <cell r="C87">
            <v>1717394</v>
          </cell>
        </row>
        <row r="88">
          <cell r="A88">
            <v>8620</v>
          </cell>
          <cell r="B88" t="str">
            <v>INTEREST ON TERM LOAN A/C</v>
          </cell>
          <cell r="C88">
            <v>4947155.97</v>
          </cell>
        </row>
        <row r="89">
          <cell r="A89">
            <v>8632</v>
          </cell>
          <cell r="B89" t="str">
            <v>INTEREST ON WORKING CAPITAL LOAN</v>
          </cell>
          <cell r="C89">
            <v>115501.56</v>
          </cell>
        </row>
        <row r="90">
          <cell r="A90">
            <v>9116</v>
          </cell>
          <cell r="B90" t="str">
            <v>JBM TOOLS LTD BHOSARI</v>
          </cell>
          <cell r="D90">
            <v>215837100.74000001</v>
          </cell>
        </row>
        <row r="91">
          <cell r="A91">
            <v>9117</v>
          </cell>
          <cell r="B91" t="str">
            <v>JBM TOOLS LTD CHAKAN</v>
          </cell>
          <cell r="C91">
            <v>150293964.78</v>
          </cell>
        </row>
        <row r="92">
          <cell r="A92">
            <v>7110</v>
          </cell>
          <cell r="B92" t="str">
            <v>JOB EXPENSES</v>
          </cell>
          <cell r="C92">
            <v>39335</v>
          </cell>
        </row>
        <row r="93">
          <cell r="A93">
            <v>4140</v>
          </cell>
          <cell r="B93" t="str">
            <v>JOB WORK</v>
          </cell>
          <cell r="D93">
            <v>774278.93</v>
          </cell>
        </row>
        <row r="94">
          <cell r="A94">
            <v>8131</v>
          </cell>
          <cell r="B94" t="str">
            <v>L T A</v>
          </cell>
          <cell r="C94">
            <v>119101</v>
          </cell>
        </row>
        <row r="95">
          <cell r="A95">
            <v>2649</v>
          </cell>
          <cell r="B95" t="str">
            <v>L.S.T. PAYABLE</v>
          </cell>
          <cell r="D95">
            <v>1177552.76</v>
          </cell>
        </row>
        <row r="96">
          <cell r="A96">
            <v>120</v>
          </cell>
          <cell r="B96" t="str">
            <v>LAND (OP.BAL.)</v>
          </cell>
          <cell r="C96">
            <v>690850</v>
          </cell>
        </row>
        <row r="97">
          <cell r="A97">
            <v>2662</v>
          </cell>
          <cell r="B97" t="str">
            <v>LEAVE ENCASHMENT PAYABLE</v>
          </cell>
          <cell r="D97">
            <v>18940</v>
          </cell>
        </row>
        <row r="98">
          <cell r="A98">
            <v>8560</v>
          </cell>
          <cell r="B98" t="str">
            <v>LEGAL &amp; PROFFESSIONAL CHARGES</v>
          </cell>
          <cell r="C98">
            <v>158285</v>
          </cell>
        </row>
        <row r="99">
          <cell r="A99">
            <v>2648</v>
          </cell>
          <cell r="B99" t="str">
            <v>LST PAYBLE - .25% AND OTHERRS</v>
          </cell>
          <cell r="D99">
            <v>114075.82</v>
          </cell>
        </row>
        <row r="100">
          <cell r="A100">
            <v>2641</v>
          </cell>
          <cell r="B100" t="str">
            <v>LST PAYBLE - 4%</v>
          </cell>
          <cell r="D100">
            <v>368701.71</v>
          </cell>
        </row>
        <row r="101">
          <cell r="A101">
            <v>2642</v>
          </cell>
          <cell r="B101" t="str">
            <v>LST PAYBLE - 8%</v>
          </cell>
          <cell r="D101">
            <v>76652.800000000003</v>
          </cell>
        </row>
        <row r="102">
          <cell r="A102">
            <v>8134</v>
          </cell>
          <cell r="B102" t="str">
            <v>MEDICAL EXPENSES</v>
          </cell>
          <cell r="C102">
            <v>132183</v>
          </cell>
        </row>
        <row r="103">
          <cell r="A103">
            <v>8559</v>
          </cell>
          <cell r="B103" t="str">
            <v>MISC. EXPENSES</v>
          </cell>
          <cell r="C103">
            <v>103319.14</v>
          </cell>
        </row>
        <row r="104">
          <cell r="A104">
            <v>170</v>
          </cell>
          <cell r="B104" t="str">
            <v>OFFICE EQUIPEMENT  (OP.BAL.)</v>
          </cell>
          <cell r="C104">
            <v>134084.5</v>
          </cell>
        </row>
        <row r="105">
          <cell r="A105">
            <v>1170</v>
          </cell>
          <cell r="B105" t="str">
            <v>OFFICE EQUIPEMENT (ADD)</v>
          </cell>
          <cell r="C105">
            <v>15549</v>
          </cell>
        </row>
        <row r="106">
          <cell r="A106">
            <v>6141</v>
          </cell>
          <cell r="B106" t="str">
            <v>OP. STOCK  STORES AND CONSUMABLES</v>
          </cell>
          <cell r="C106">
            <v>70138</v>
          </cell>
        </row>
        <row r="107">
          <cell r="A107">
            <v>6130</v>
          </cell>
          <cell r="B107" t="str">
            <v>OPENING STOCK -FINISHED GOODS</v>
          </cell>
          <cell r="C107">
            <v>774098</v>
          </cell>
        </row>
        <row r="108">
          <cell r="A108">
            <v>6110</v>
          </cell>
          <cell r="B108" t="str">
            <v>OPENING STOCK -RAW MATERIAL SHEET</v>
          </cell>
          <cell r="C108">
            <v>5477423</v>
          </cell>
        </row>
        <row r="109">
          <cell r="A109">
            <v>6150</v>
          </cell>
          <cell r="B109" t="str">
            <v>OPENING STOCK SCRAP</v>
          </cell>
          <cell r="C109">
            <v>857119</v>
          </cell>
        </row>
        <row r="110">
          <cell r="A110">
            <v>6140</v>
          </cell>
          <cell r="B110" t="str">
            <v>OPENING STOCK-SPARES</v>
          </cell>
          <cell r="C110">
            <v>128686</v>
          </cell>
        </row>
        <row r="111">
          <cell r="A111">
            <v>6120</v>
          </cell>
          <cell r="B111" t="str">
            <v>OPENING WORK IN PROCESS</v>
          </cell>
          <cell r="C111">
            <v>615417</v>
          </cell>
        </row>
        <row r="112">
          <cell r="A112">
            <v>6111</v>
          </cell>
          <cell r="B112" t="str">
            <v>OPNG. STOCK-RAWMATERIAL COMPONENT</v>
          </cell>
          <cell r="C112">
            <v>44746</v>
          </cell>
        </row>
        <row r="113">
          <cell r="A113">
            <v>2620</v>
          </cell>
          <cell r="B113" t="str">
            <v>P.F. PAYABLE</v>
          </cell>
          <cell r="D113">
            <v>45630</v>
          </cell>
        </row>
        <row r="114">
          <cell r="A114">
            <v>8430</v>
          </cell>
          <cell r="B114" t="str">
            <v>PACKING MATERIAL</v>
          </cell>
          <cell r="C114">
            <v>708473</v>
          </cell>
        </row>
        <row r="115">
          <cell r="A115">
            <v>664</v>
          </cell>
          <cell r="B115" t="str">
            <v>PLA</v>
          </cell>
          <cell r="C115">
            <v>50000</v>
          </cell>
        </row>
        <row r="116">
          <cell r="A116">
            <v>153</v>
          </cell>
          <cell r="B116" t="str">
            <v>PLANT &amp; MACHINERY  (OP.BAL.)</v>
          </cell>
          <cell r="C116">
            <v>81017388.299999997</v>
          </cell>
        </row>
        <row r="117">
          <cell r="A117">
            <v>1153</v>
          </cell>
          <cell r="B117" t="str">
            <v>PLANT &amp; MACHINERY (ADD)</v>
          </cell>
          <cell r="C117">
            <v>1799649</v>
          </cell>
        </row>
        <row r="118">
          <cell r="A118">
            <v>8250</v>
          </cell>
          <cell r="B118" t="str">
            <v>POSTAGE,TELEGRAM &amp; TELEPHONES</v>
          </cell>
          <cell r="C118">
            <v>311545.90999999997</v>
          </cell>
        </row>
        <row r="119">
          <cell r="A119">
            <v>620</v>
          </cell>
          <cell r="B119" t="str">
            <v>PRE-PAID EXPENSES</v>
          </cell>
          <cell r="C119">
            <v>280179</v>
          </cell>
        </row>
        <row r="120">
          <cell r="A120">
            <v>8280</v>
          </cell>
          <cell r="B120" t="str">
            <v>PRINTING &amp; STATIONERY</v>
          </cell>
          <cell r="C120">
            <v>157202</v>
          </cell>
        </row>
        <row r="121">
          <cell r="A121">
            <v>2646</v>
          </cell>
          <cell r="B121" t="str">
            <v>PROFESSIONAL TAX PAYABLE</v>
          </cell>
          <cell r="D121">
            <v>828</v>
          </cell>
        </row>
        <row r="122">
          <cell r="A122">
            <v>8232</v>
          </cell>
          <cell r="B122" t="str">
            <v>PROFFESIONAL TAX</v>
          </cell>
          <cell r="C122">
            <v>1000</v>
          </cell>
        </row>
        <row r="123">
          <cell r="A123">
            <v>2148</v>
          </cell>
          <cell r="B123" t="str">
            <v>PROFIT &amp; LOSS ACCOUNT</v>
          </cell>
          <cell r="C123">
            <v>17117990.77</v>
          </cell>
        </row>
        <row r="124">
          <cell r="A124">
            <v>2570</v>
          </cell>
          <cell r="B124" t="str">
            <v>PROVISION FOR LIABILITIES</v>
          </cell>
          <cell r="D124">
            <v>10173</v>
          </cell>
        </row>
        <row r="125">
          <cell r="A125">
            <v>2653</v>
          </cell>
          <cell r="B125" t="str">
            <v>PROVISION OF INTEREST</v>
          </cell>
          <cell r="D125">
            <v>106356.72</v>
          </cell>
        </row>
        <row r="126">
          <cell r="A126">
            <v>6283</v>
          </cell>
          <cell r="B126" t="str">
            <v>PURCHASE TAX</v>
          </cell>
          <cell r="C126">
            <v>59746</v>
          </cell>
        </row>
        <row r="127">
          <cell r="A127">
            <v>8230</v>
          </cell>
          <cell r="B127" t="str">
            <v>RATES &amp; TAXES</v>
          </cell>
          <cell r="C127">
            <v>24074.53</v>
          </cell>
        </row>
        <row r="128">
          <cell r="A128">
            <v>6210</v>
          </cell>
          <cell r="B128" t="str">
            <v>RAW MATARIAL - SHEET</v>
          </cell>
          <cell r="C128">
            <v>83817330.060000002</v>
          </cell>
        </row>
        <row r="129">
          <cell r="A129">
            <v>6211</v>
          </cell>
          <cell r="B129" t="str">
            <v>RAW MATERIAL - COMPONENTS</v>
          </cell>
          <cell r="C129">
            <v>1950439.8</v>
          </cell>
        </row>
        <row r="130">
          <cell r="A130">
            <v>6213</v>
          </cell>
          <cell r="B130" t="str">
            <v>RAW MATERIAL - TOOLS &amp; DIES</v>
          </cell>
          <cell r="C130">
            <v>149244</v>
          </cell>
        </row>
        <row r="131">
          <cell r="A131">
            <v>8210</v>
          </cell>
          <cell r="B131" t="str">
            <v>RENT</v>
          </cell>
          <cell r="C131">
            <v>77900</v>
          </cell>
        </row>
        <row r="132">
          <cell r="A132">
            <v>8242</v>
          </cell>
          <cell r="B132" t="str">
            <v>REPAIR &amp; MAINT. (ELECTRICAL)</v>
          </cell>
          <cell r="C132">
            <v>125385</v>
          </cell>
        </row>
        <row r="133">
          <cell r="A133">
            <v>8244</v>
          </cell>
          <cell r="B133" t="str">
            <v>REPAIR &amp; MAINT. (OTHERS)</v>
          </cell>
          <cell r="C133">
            <v>6415</v>
          </cell>
        </row>
        <row r="134">
          <cell r="A134">
            <v>8243</v>
          </cell>
          <cell r="B134" t="str">
            <v>REPAIR &amp; MAINT. -VEHICLE</v>
          </cell>
          <cell r="C134">
            <v>6147</v>
          </cell>
        </row>
        <row r="135">
          <cell r="A135">
            <v>8247</v>
          </cell>
          <cell r="B135" t="str">
            <v>REPAIR &amp; MAINT.-FURNITURE</v>
          </cell>
          <cell r="C135">
            <v>28727</v>
          </cell>
        </row>
        <row r="136">
          <cell r="A136">
            <v>7150</v>
          </cell>
          <cell r="B136" t="str">
            <v>REPAIR &amp; MAINTENANCE (P.&amp; M.)</v>
          </cell>
          <cell r="C136">
            <v>791964.49</v>
          </cell>
        </row>
        <row r="137">
          <cell r="A137">
            <v>8246</v>
          </cell>
          <cell r="B137" t="str">
            <v>REPAIR &amp; MAINTENECE COMPUTER</v>
          </cell>
          <cell r="C137">
            <v>29025</v>
          </cell>
        </row>
        <row r="138">
          <cell r="A138">
            <v>8241</v>
          </cell>
          <cell r="B138" t="str">
            <v>REPAIRS &amp; MAINT. TO BUILDING</v>
          </cell>
          <cell r="C138">
            <v>349414</v>
          </cell>
        </row>
        <row r="139">
          <cell r="A139">
            <v>665</v>
          </cell>
          <cell r="B139" t="str">
            <v>RG-23A PART II</v>
          </cell>
          <cell r="D139">
            <v>57185</v>
          </cell>
        </row>
        <row r="140">
          <cell r="A140">
            <v>666</v>
          </cell>
          <cell r="B140" t="str">
            <v>RG-23C PART II</v>
          </cell>
          <cell r="C140">
            <v>77941</v>
          </cell>
        </row>
        <row r="141">
          <cell r="A141">
            <v>8110</v>
          </cell>
          <cell r="B141" t="str">
            <v>SALARY AND WAGES</v>
          </cell>
          <cell r="C141">
            <v>1437442</v>
          </cell>
        </row>
        <row r="142">
          <cell r="A142">
            <v>2627</v>
          </cell>
          <cell r="B142" t="str">
            <v>SALARY AND WAGES PAYABLE</v>
          </cell>
          <cell r="D142">
            <v>239962</v>
          </cell>
        </row>
        <row r="143">
          <cell r="A143">
            <v>4169</v>
          </cell>
          <cell r="B143" t="str">
            <v>SALE - STOCK TRF COMP - BHOSARI</v>
          </cell>
          <cell r="D143">
            <v>630745.37</v>
          </cell>
        </row>
        <row r="144">
          <cell r="A144">
            <v>4171</v>
          </cell>
          <cell r="B144" t="str">
            <v>SALE - STOCK TRF COMP - CHAKAN</v>
          </cell>
          <cell r="D144">
            <v>108647558.13</v>
          </cell>
        </row>
        <row r="145">
          <cell r="A145">
            <v>4173</v>
          </cell>
          <cell r="B145" t="str">
            <v>SALE - STOCK TRF JOBWORK-CHAKAN</v>
          </cell>
          <cell r="D145">
            <v>1003316.45</v>
          </cell>
        </row>
        <row r="146">
          <cell r="A146">
            <v>4174</v>
          </cell>
          <cell r="B146" t="str">
            <v>SALE - STOCK TRF RM - BHOSARI</v>
          </cell>
          <cell r="D146">
            <v>865109.55</v>
          </cell>
        </row>
        <row r="147">
          <cell r="A147">
            <v>4175</v>
          </cell>
          <cell r="B147" t="str">
            <v>SALE - STOCK TRF RM - CHAKAN</v>
          </cell>
          <cell r="D147">
            <v>172541.6</v>
          </cell>
        </row>
        <row r="148">
          <cell r="A148">
            <v>4130</v>
          </cell>
          <cell r="B148" t="str">
            <v>SALE - TOOLS &amp; DIES</v>
          </cell>
          <cell r="D148">
            <v>450000</v>
          </cell>
        </row>
        <row r="149">
          <cell r="A149">
            <v>4110</v>
          </cell>
          <cell r="B149" t="str">
            <v>SALES OF FINISHED GOODS</v>
          </cell>
          <cell r="D149">
            <v>17390716.579999998</v>
          </cell>
        </row>
        <row r="150">
          <cell r="A150">
            <v>693</v>
          </cell>
          <cell r="B150" t="str">
            <v>SALES TAX RECOVERABLE</v>
          </cell>
          <cell r="C150">
            <v>159040</v>
          </cell>
        </row>
        <row r="151">
          <cell r="A151">
            <v>4180</v>
          </cell>
          <cell r="B151" t="str">
            <v>SCRAP SALE</v>
          </cell>
          <cell r="D151">
            <v>15299086.75</v>
          </cell>
        </row>
        <row r="152">
          <cell r="A152">
            <v>2611</v>
          </cell>
          <cell r="B152" t="str">
            <v>SECURITY DEPOSIT PAYBLE</v>
          </cell>
          <cell r="D152">
            <v>750000</v>
          </cell>
        </row>
        <row r="153">
          <cell r="A153">
            <v>630</v>
          </cell>
          <cell r="B153" t="str">
            <v>SECURITY DEPOSITS</v>
          </cell>
          <cell r="C153">
            <v>645280</v>
          </cell>
        </row>
        <row r="154">
          <cell r="A154">
            <v>8180</v>
          </cell>
          <cell r="B154" t="str">
            <v>SECURITY SERVICES</v>
          </cell>
          <cell r="C154">
            <v>276962</v>
          </cell>
        </row>
        <row r="155">
          <cell r="A155">
            <v>8554</v>
          </cell>
          <cell r="B155" t="str">
            <v>SHORTAGE &amp; EXCESS A/C</v>
          </cell>
          <cell r="D155">
            <v>264.95</v>
          </cell>
        </row>
        <row r="156">
          <cell r="A156">
            <v>8113</v>
          </cell>
          <cell r="B156" t="str">
            <v>SPECIAL ALLOWANCE</v>
          </cell>
          <cell r="C156">
            <v>3816</v>
          </cell>
        </row>
        <row r="157">
          <cell r="A157">
            <v>8112</v>
          </cell>
          <cell r="B157" t="str">
            <v>STAFF ACCOMODATION</v>
          </cell>
          <cell r="C157">
            <v>33000</v>
          </cell>
        </row>
        <row r="158">
          <cell r="A158">
            <v>8170</v>
          </cell>
          <cell r="B158" t="str">
            <v>STAFF AND WORKERS WELFARE</v>
          </cell>
          <cell r="C158">
            <v>325635</v>
          </cell>
        </row>
        <row r="159">
          <cell r="A159">
            <v>8531</v>
          </cell>
          <cell r="B159" t="str">
            <v>STAFF RECRUITMENT EXPENSES</v>
          </cell>
          <cell r="C159">
            <v>1414</v>
          </cell>
        </row>
        <row r="160">
          <cell r="A160">
            <v>8172</v>
          </cell>
          <cell r="B160" t="str">
            <v>STAFF TRANSPORTATION</v>
          </cell>
          <cell r="C160">
            <v>737041</v>
          </cell>
        </row>
        <row r="161">
          <cell r="A161">
            <v>460</v>
          </cell>
          <cell r="B161" t="str">
            <v>STOCK TRANSFER - STOCK IN TRANSIT</v>
          </cell>
          <cell r="C161">
            <v>473836.79999999999</v>
          </cell>
        </row>
        <row r="162">
          <cell r="A162">
            <v>6269</v>
          </cell>
          <cell r="B162" t="str">
            <v>STOCK TRANSFER(RM PUR )CHAKAN</v>
          </cell>
          <cell r="C162">
            <v>4276414.33</v>
          </cell>
        </row>
        <row r="163">
          <cell r="A163">
            <v>6265</v>
          </cell>
          <cell r="B163" t="str">
            <v>STOCK TRANSFER(RM PUR)BHOSARI</v>
          </cell>
          <cell r="C163">
            <v>5785498.5999999996</v>
          </cell>
        </row>
        <row r="164">
          <cell r="A164">
            <v>2644</v>
          </cell>
          <cell r="B164" t="str">
            <v>SURCHARGE PAYABLE</v>
          </cell>
          <cell r="D164">
            <v>16806.259999999998</v>
          </cell>
        </row>
        <row r="165">
          <cell r="A165">
            <v>2631</v>
          </cell>
          <cell r="B165" t="str">
            <v>T D S - JOB WORK</v>
          </cell>
          <cell r="D165">
            <v>26787</v>
          </cell>
        </row>
        <row r="166">
          <cell r="A166">
            <v>2633</v>
          </cell>
          <cell r="B166" t="str">
            <v>T.D.S - PROFESSIONAL</v>
          </cell>
          <cell r="D166">
            <v>952</v>
          </cell>
        </row>
        <row r="167">
          <cell r="A167">
            <v>8234</v>
          </cell>
          <cell r="B167" t="str">
            <v>TESTING FEES</v>
          </cell>
          <cell r="C167">
            <v>2286</v>
          </cell>
        </row>
        <row r="168">
          <cell r="A168">
            <v>160</v>
          </cell>
          <cell r="B168" t="str">
            <v>TOOLS,JIGS &amp; FIXTURES  (OP.BAL.)</v>
          </cell>
          <cell r="C168">
            <v>470771.37</v>
          </cell>
        </row>
        <row r="169">
          <cell r="A169">
            <v>1160</v>
          </cell>
          <cell r="B169" t="str">
            <v>TOOLS,JIGS &amp; FIXTURES (ADD)</v>
          </cell>
          <cell r="C169">
            <v>32340</v>
          </cell>
        </row>
        <row r="170">
          <cell r="A170">
            <v>8310</v>
          </cell>
          <cell r="B170" t="str">
            <v>TRAVELLING EXPENSES</v>
          </cell>
          <cell r="C170">
            <v>159085</v>
          </cell>
        </row>
        <row r="171">
          <cell r="A171">
            <v>8121</v>
          </cell>
          <cell r="B171" t="str">
            <v>UTILITY ALLOWANCE</v>
          </cell>
          <cell r="C171">
            <v>76408</v>
          </cell>
        </row>
        <row r="172">
          <cell r="A172">
            <v>8245</v>
          </cell>
          <cell r="B172" t="str">
            <v>VEHICLE RUNING &amp; MAINTENECE EXP.</v>
          </cell>
          <cell r="C172">
            <v>95357</v>
          </cell>
        </row>
        <row r="173">
          <cell r="A173">
            <v>190</v>
          </cell>
          <cell r="B173" t="str">
            <v>VEHICLES  (OP.BAL.)</v>
          </cell>
          <cell r="C173">
            <v>295239</v>
          </cell>
        </row>
        <row r="174">
          <cell r="A174">
            <v>7223</v>
          </cell>
          <cell r="B174" t="str">
            <v>WORKERS CONTRACTOR WAGES</v>
          </cell>
          <cell r="C174">
            <v>3007502</v>
          </cell>
        </row>
        <row r="175">
          <cell r="A175">
            <v>7211</v>
          </cell>
          <cell r="B175" t="str">
            <v>WORKERS HRA</v>
          </cell>
          <cell r="C175">
            <v>57162</v>
          </cell>
        </row>
        <row r="176">
          <cell r="A176">
            <v>7216</v>
          </cell>
          <cell r="B176" t="str">
            <v>WORKERS INCENTIVE</v>
          </cell>
          <cell r="C176">
            <v>105495</v>
          </cell>
        </row>
        <row r="177">
          <cell r="A177">
            <v>7250</v>
          </cell>
          <cell r="B177" t="str">
            <v>WORKERS PF - EMPLOYERS CONTRIBUTION</v>
          </cell>
          <cell r="C177">
            <v>19211</v>
          </cell>
        </row>
        <row r="178">
          <cell r="A178">
            <v>7252</v>
          </cell>
          <cell r="B178" t="str">
            <v>WORKERS PF EMP CONTR. EDLI ADMIN</v>
          </cell>
          <cell r="C178">
            <v>52</v>
          </cell>
        </row>
        <row r="179">
          <cell r="A179">
            <v>7251</v>
          </cell>
          <cell r="B179" t="str">
            <v>WORKERS PF EMP CONTRIBUTION PENSION</v>
          </cell>
          <cell r="C179">
            <v>43615</v>
          </cell>
        </row>
        <row r="180">
          <cell r="A180">
            <v>7254</v>
          </cell>
          <cell r="B180" t="str">
            <v>WORKERS PF EMPLOYER CONT ADMN CHARG</v>
          </cell>
          <cell r="C180">
            <v>5759</v>
          </cell>
        </row>
        <row r="181">
          <cell r="A181">
            <v>7253</v>
          </cell>
          <cell r="B181" t="str">
            <v>WORKERS PF EMPLOYER CONTR. EDLI</v>
          </cell>
          <cell r="C181">
            <v>2619</v>
          </cell>
        </row>
        <row r="182">
          <cell r="A182">
            <v>7210</v>
          </cell>
          <cell r="B182" t="str">
            <v>WORKERS WAGES</v>
          </cell>
          <cell r="C182">
            <v>418056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ate table"/>
      <sheetName val="tonnage"/>
      <sheetName val="All SM  cost "/>
      <sheetName val="BIW BOM-09.05.2005"/>
      <sheetName val="a class items"/>
      <sheetName val="MOD ADD"/>
      <sheetName val="Section 1-RFQ"/>
      <sheetName val="Production Database 399"/>
      <sheetName val="HALOL"/>
      <sheetName val="Base For Costing"/>
      <sheetName val="Investment_4x4economy"/>
    </sheetNames>
    <sheetDataSet>
      <sheetData sheetId="0" refreshError="1">
        <row r="7">
          <cell r="A7" t="str">
            <v>E34</v>
          </cell>
          <cell r="B7">
            <v>32.89</v>
          </cell>
        </row>
        <row r="8">
          <cell r="A8" t="str">
            <v>E38</v>
          </cell>
          <cell r="B8">
            <v>33.04</v>
          </cell>
        </row>
        <row r="9">
          <cell r="A9" t="str">
            <v>IFHS</v>
          </cell>
          <cell r="B9">
            <v>41</v>
          </cell>
        </row>
        <row r="10">
          <cell r="A10" t="str">
            <v>BSK46</v>
          </cell>
          <cell r="B10">
            <v>33.909999999999997</v>
          </cell>
        </row>
        <row r="11">
          <cell r="A11">
            <v>0</v>
          </cell>
          <cell r="B11">
            <v>0</v>
          </cell>
        </row>
        <row r="12">
          <cell r="A12" t="str">
            <v>Press capacity</v>
          </cell>
          <cell r="B12" t="str">
            <v>rate/stroke</v>
          </cell>
        </row>
        <row r="13">
          <cell r="A13" t="str">
            <v>25T</v>
          </cell>
          <cell r="B13">
            <v>0.1</v>
          </cell>
        </row>
        <row r="14">
          <cell r="A14" t="str">
            <v>50T</v>
          </cell>
          <cell r="B14">
            <v>0.12</v>
          </cell>
        </row>
        <row r="15">
          <cell r="A15" t="str">
            <v>75T</v>
          </cell>
          <cell r="B15">
            <v>0.15</v>
          </cell>
        </row>
        <row r="16">
          <cell r="A16" t="str">
            <v>100T</v>
          </cell>
          <cell r="B16">
            <v>0.28000000000000003</v>
          </cell>
        </row>
        <row r="17">
          <cell r="A17" t="str">
            <v>150T</v>
          </cell>
          <cell r="B17">
            <v>0.48</v>
          </cell>
        </row>
        <row r="18">
          <cell r="A18" t="str">
            <v>250T</v>
          </cell>
          <cell r="B18">
            <v>1</v>
          </cell>
        </row>
        <row r="19">
          <cell r="A19" t="str">
            <v>315T</v>
          </cell>
          <cell r="B19">
            <v>1.25</v>
          </cell>
        </row>
        <row r="20">
          <cell r="A20" t="str">
            <v>350T</v>
          </cell>
          <cell r="B20">
            <v>1.45</v>
          </cell>
        </row>
        <row r="21">
          <cell r="A21" t="str">
            <v>500T</v>
          </cell>
          <cell r="B21">
            <v>2.0499999999999998</v>
          </cell>
        </row>
        <row r="22">
          <cell r="A22" t="str">
            <v>L2000</v>
          </cell>
          <cell r="B22">
            <v>5.25</v>
          </cell>
        </row>
        <row r="23">
          <cell r="A23" t="str">
            <v>L2500</v>
          </cell>
          <cell r="B23">
            <v>7.5</v>
          </cell>
        </row>
        <row r="24">
          <cell r="A24" t="str">
            <v>L3000</v>
          </cell>
          <cell r="B24">
            <v>9.5</v>
          </cell>
        </row>
        <row r="25">
          <cell r="A25" t="str">
            <v>L4000</v>
          </cell>
          <cell r="B25">
            <v>15</v>
          </cell>
        </row>
        <row r="26">
          <cell r="A26" t="str">
            <v>N</v>
          </cell>
          <cell r="B26">
            <v>0</v>
          </cell>
        </row>
        <row r="27">
          <cell r="A27" t="str">
            <v>25T2</v>
          </cell>
          <cell r="B27">
            <v>0.2</v>
          </cell>
        </row>
        <row r="28">
          <cell r="A28" t="str">
            <v>50T2</v>
          </cell>
          <cell r="B28">
            <v>0.24</v>
          </cell>
        </row>
        <row r="29">
          <cell r="A29" t="str">
            <v>75T2</v>
          </cell>
          <cell r="B29">
            <v>0.3</v>
          </cell>
        </row>
        <row r="30">
          <cell r="A30" t="str">
            <v>100T2</v>
          </cell>
          <cell r="B30">
            <v>0.56000000000000005</v>
          </cell>
        </row>
        <row r="31">
          <cell r="A31" t="str">
            <v>150T2</v>
          </cell>
          <cell r="B31">
            <v>0.96</v>
          </cell>
        </row>
        <row r="32">
          <cell r="A32" t="str">
            <v>250T2</v>
          </cell>
          <cell r="B32">
            <v>2</v>
          </cell>
        </row>
        <row r="33">
          <cell r="A33" t="str">
            <v>315T2</v>
          </cell>
          <cell r="B33">
            <v>2.5</v>
          </cell>
        </row>
        <row r="34">
          <cell r="A34" t="str">
            <v>350T2</v>
          </cell>
          <cell r="B34">
            <v>2.9</v>
          </cell>
        </row>
        <row r="35">
          <cell r="A35" t="str">
            <v>500T2</v>
          </cell>
          <cell r="B35">
            <v>4.0999999999999996</v>
          </cell>
        </row>
        <row r="36">
          <cell r="A36" t="str">
            <v>L20002</v>
          </cell>
          <cell r="B36">
            <v>10.5</v>
          </cell>
        </row>
        <row r="37">
          <cell r="A37" t="str">
            <v>L25002</v>
          </cell>
          <cell r="B37">
            <v>15</v>
          </cell>
        </row>
        <row r="38">
          <cell r="A38" t="str">
            <v>L30002</v>
          </cell>
          <cell r="B38">
            <v>19</v>
          </cell>
        </row>
        <row r="39">
          <cell r="A39" t="str">
            <v>L40002</v>
          </cell>
          <cell r="B39">
            <v>30</v>
          </cell>
        </row>
        <row r="40">
          <cell r="A40" t="str">
            <v>25T3</v>
          </cell>
          <cell r="B40">
            <v>0.30000000000000004</v>
          </cell>
        </row>
        <row r="41">
          <cell r="A41" t="str">
            <v>50T3</v>
          </cell>
          <cell r="B41">
            <v>0.36</v>
          </cell>
        </row>
        <row r="42">
          <cell r="A42" t="str">
            <v>75T3</v>
          </cell>
          <cell r="B42">
            <v>0.44999999999999996</v>
          </cell>
        </row>
        <row r="43">
          <cell r="A43" t="str">
            <v>100T3</v>
          </cell>
          <cell r="B43">
            <v>0.84000000000000008</v>
          </cell>
        </row>
        <row r="44">
          <cell r="A44" t="str">
            <v>150T3</v>
          </cell>
          <cell r="B44">
            <v>1.44</v>
          </cell>
        </row>
        <row r="45">
          <cell r="A45" t="str">
            <v>250T3</v>
          </cell>
          <cell r="B45">
            <v>3</v>
          </cell>
        </row>
        <row r="46">
          <cell r="A46" t="str">
            <v>315T3</v>
          </cell>
          <cell r="B46">
            <v>3.75</v>
          </cell>
        </row>
        <row r="47">
          <cell r="A47" t="str">
            <v>350T3</v>
          </cell>
          <cell r="B47">
            <v>4.3499999999999996</v>
          </cell>
        </row>
        <row r="48">
          <cell r="A48" t="str">
            <v>500T3</v>
          </cell>
          <cell r="B48">
            <v>6.1499999999999995</v>
          </cell>
        </row>
        <row r="49">
          <cell r="A49" t="str">
            <v>L20003</v>
          </cell>
          <cell r="B49">
            <v>15.75</v>
          </cell>
        </row>
        <row r="50">
          <cell r="A50" t="str">
            <v>L25003</v>
          </cell>
          <cell r="B50">
            <v>22.5</v>
          </cell>
        </row>
        <row r="51">
          <cell r="A51" t="str">
            <v>L30003</v>
          </cell>
          <cell r="B51">
            <v>28.5</v>
          </cell>
        </row>
        <row r="52">
          <cell r="A52" t="str">
            <v>L40003</v>
          </cell>
          <cell r="B52">
            <v>45</v>
          </cell>
        </row>
        <row r="53">
          <cell r="A53" t="str">
            <v>25T4</v>
          </cell>
          <cell r="B53">
            <v>0.4</v>
          </cell>
        </row>
        <row r="54">
          <cell r="A54" t="str">
            <v>50T4</v>
          </cell>
          <cell r="B54">
            <v>0.48</v>
          </cell>
        </row>
        <row r="55">
          <cell r="A55" t="str">
            <v>75T4</v>
          </cell>
          <cell r="B55">
            <v>0.6</v>
          </cell>
        </row>
        <row r="56">
          <cell r="A56" t="str">
            <v>100T4</v>
          </cell>
          <cell r="B56">
            <v>1.1200000000000001</v>
          </cell>
        </row>
        <row r="57">
          <cell r="A57" t="str">
            <v>150T4</v>
          </cell>
          <cell r="B57">
            <v>1.92</v>
          </cell>
        </row>
        <row r="58">
          <cell r="A58" t="str">
            <v>250T4</v>
          </cell>
          <cell r="B58">
            <v>4</v>
          </cell>
        </row>
        <row r="59">
          <cell r="A59" t="str">
            <v>315T4</v>
          </cell>
          <cell r="B59">
            <v>5</v>
          </cell>
        </row>
        <row r="60">
          <cell r="A60" t="str">
            <v>350T4</v>
          </cell>
          <cell r="B60">
            <v>5.8</v>
          </cell>
        </row>
        <row r="61">
          <cell r="A61" t="str">
            <v>500T4</v>
          </cell>
          <cell r="B61">
            <v>8.1999999999999993</v>
          </cell>
        </row>
        <row r="62">
          <cell r="A62" t="str">
            <v>L20004</v>
          </cell>
          <cell r="B62">
            <v>21</v>
          </cell>
        </row>
        <row r="63">
          <cell r="A63" t="str">
            <v>L25004</v>
          </cell>
          <cell r="B63">
            <v>30</v>
          </cell>
        </row>
        <row r="64">
          <cell r="A64" t="str">
            <v>L30004</v>
          </cell>
          <cell r="B64">
            <v>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tal"/>
      <sheetName val="TJC-M"/>
      <sheetName val="TJC - Total"/>
      <sheetName val="TAPS-M"/>
      <sheetName val="TAPS-Rev"/>
      <sheetName val="TAPS-Rev (2)"/>
      <sheetName val="TAPS Valuation"/>
      <sheetName val="TTR-M"/>
      <sheetName val="TYA-M"/>
      <sheetName val="TYA-Rev"/>
      <sheetName val="TF-M"/>
      <sheetName val="TCS-M"/>
      <sheetName val="ACSI-M"/>
      <sheetName val="ACSI-Rev"/>
      <sheetName val="JBM SW"/>
      <sheetName val="JBMT"/>
      <sheetName val="TACO Engg."/>
      <sheetName val="KJBM"/>
      <sheetName val="TYU"/>
      <sheetName val="TJCEngg"/>
      <sheetName val="ASA"/>
      <sheetName val="TJC _ Total"/>
      <sheetName val="3_Premises"/>
      <sheetName val="masop"/>
      <sheetName val="Rate table"/>
      <sheetName val="2. Def"/>
      <sheetName val="Cost_Redn"/>
      <sheetName val="cash flow-Uk"/>
      <sheetName val="Full PBD"/>
      <sheetName val="Setup"/>
      <sheetName val="DATA SPGR14"/>
    </sheetNames>
    <sheetDataSet>
      <sheetData sheetId="0" refreshError="1"/>
      <sheetData sheetId="1" refreshError="1"/>
      <sheetData sheetId="2" refreshError="1"/>
      <sheetData sheetId="3" refreshError="1">
        <row r="172">
          <cell r="N172">
            <v>0.35699999999999998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 List"/>
      <sheetName val="Y2 and R List"/>
      <sheetName val="Criteria"/>
    </sheetNames>
    <sheetDataSet>
      <sheetData sheetId="0"/>
      <sheetData sheetId="1"/>
      <sheetData sheetId="2" refreshError="1">
        <row r="2">
          <cell r="A2" t="str">
            <v>All Versions</v>
          </cell>
        </row>
        <row r="3">
          <cell r="A3" t="str">
            <v>Only Standard</v>
          </cell>
        </row>
        <row r="4">
          <cell r="A4" t="str">
            <v>Only Deluxe</v>
          </cell>
        </row>
        <row r="5">
          <cell r="A5" t="str">
            <v>Only Luxury</v>
          </cell>
        </row>
        <row r="6">
          <cell r="A6" t="str">
            <v>Standard and Deluxe</v>
          </cell>
        </row>
        <row r="7">
          <cell r="A7" t="str">
            <v>Deluxe and Luxury</v>
          </cell>
        </row>
        <row r="8">
          <cell r="A8" t="str">
            <v>Standard and Luxury</v>
          </cell>
        </row>
        <row r="9">
          <cell r="A9" t="str">
            <v>Only for specific Colour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LDP 5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.bin"/><Relationship Id="rId13" Type="http://schemas.openxmlformats.org/officeDocument/2006/relationships/oleObject" Target="../embeddings/oleObject14.bin"/><Relationship Id="rId18" Type="http://schemas.openxmlformats.org/officeDocument/2006/relationships/oleObject" Target="../embeddings/oleObject19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8.bin"/><Relationship Id="rId12" Type="http://schemas.openxmlformats.org/officeDocument/2006/relationships/oleObject" Target="../embeddings/oleObject13.bin"/><Relationship Id="rId17" Type="http://schemas.openxmlformats.org/officeDocument/2006/relationships/oleObject" Target="../embeddings/oleObject18.bin"/><Relationship Id="rId2" Type="http://schemas.openxmlformats.org/officeDocument/2006/relationships/drawing" Target="../drawings/drawing5.xml"/><Relationship Id="rId16" Type="http://schemas.openxmlformats.org/officeDocument/2006/relationships/oleObject" Target="../embeddings/oleObject17.bin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7.bin"/><Relationship Id="rId11" Type="http://schemas.openxmlformats.org/officeDocument/2006/relationships/oleObject" Target="../embeddings/oleObject12.bin"/><Relationship Id="rId5" Type="http://schemas.openxmlformats.org/officeDocument/2006/relationships/oleObject" Target="../embeddings/oleObject6.bin"/><Relationship Id="rId15" Type="http://schemas.openxmlformats.org/officeDocument/2006/relationships/oleObject" Target="../embeddings/oleObject16.bin"/><Relationship Id="rId10" Type="http://schemas.openxmlformats.org/officeDocument/2006/relationships/oleObject" Target="../embeddings/oleObject11.bin"/><Relationship Id="rId19" Type="http://schemas.openxmlformats.org/officeDocument/2006/relationships/oleObject" Target="../embeddings/oleObject20.bin"/><Relationship Id="rId4" Type="http://schemas.openxmlformats.org/officeDocument/2006/relationships/oleObject" Target="../embeddings/oleObject5.bin"/><Relationship Id="rId9" Type="http://schemas.openxmlformats.org/officeDocument/2006/relationships/oleObject" Target="../embeddings/oleObject10.bin"/><Relationship Id="rId14" Type="http://schemas.openxmlformats.org/officeDocument/2006/relationships/oleObject" Target="../embeddings/oleObject1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5.bin"/><Relationship Id="rId13" Type="http://schemas.openxmlformats.org/officeDocument/2006/relationships/oleObject" Target="../embeddings/oleObject30.bin"/><Relationship Id="rId3" Type="http://schemas.openxmlformats.org/officeDocument/2006/relationships/vmlDrawing" Target="../drawings/vmlDrawing3.vml"/><Relationship Id="rId7" Type="http://schemas.openxmlformats.org/officeDocument/2006/relationships/oleObject" Target="../embeddings/oleObject24.bin"/><Relationship Id="rId12" Type="http://schemas.openxmlformats.org/officeDocument/2006/relationships/oleObject" Target="../embeddings/oleObject29.bin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3.bin"/><Relationship Id="rId11" Type="http://schemas.openxmlformats.org/officeDocument/2006/relationships/oleObject" Target="../embeddings/oleObject28.bin"/><Relationship Id="rId5" Type="http://schemas.openxmlformats.org/officeDocument/2006/relationships/oleObject" Target="../embeddings/oleObject22.bin"/><Relationship Id="rId10" Type="http://schemas.openxmlformats.org/officeDocument/2006/relationships/oleObject" Target="../embeddings/oleObject27.bin"/><Relationship Id="rId4" Type="http://schemas.openxmlformats.org/officeDocument/2006/relationships/oleObject" Target="../embeddings/oleObject21.bin"/><Relationship Id="rId9" Type="http://schemas.openxmlformats.org/officeDocument/2006/relationships/oleObject" Target="../embeddings/oleObject26.bin"/><Relationship Id="rId14" Type="http://schemas.openxmlformats.org/officeDocument/2006/relationships/oleObject" Target="../embeddings/oleObject3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6.bin"/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35.bin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34.bin"/><Relationship Id="rId11" Type="http://schemas.openxmlformats.org/officeDocument/2006/relationships/oleObject" Target="../embeddings/oleObject39.bin"/><Relationship Id="rId5" Type="http://schemas.openxmlformats.org/officeDocument/2006/relationships/oleObject" Target="../embeddings/oleObject33.bin"/><Relationship Id="rId10" Type="http://schemas.openxmlformats.org/officeDocument/2006/relationships/oleObject" Target="../embeddings/oleObject38.bin"/><Relationship Id="rId4" Type="http://schemas.openxmlformats.org/officeDocument/2006/relationships/oleObject" Target="../embeddings/oleObject32.bin"/><Relationship Id="rId9" Type="http://schemas.openxmlformats.org/officeDocument/2006/relationships/oleObject" Target="../embeddings/oleObject3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B7" sqref="B7"/>
    </sheetView>
  </sheetViews>
  <sheetFormatPr defaultRowHeight="12.75"/>
  <cols>
    <col min="1" max="1" width="23" style="31" customWidth="1"/>
    <col min="2" max="2" width="12" style="31" customWidth="1"/>
    <col min="3" max="3" width="53.7109375" style="31" customWidth="1"/>
    <col min="4" max="4" width="24.140625" style="31" customWidth="1"/>
    <col min="5" max="5" width="32" style="31" customWidth="1"/>
    <col min="6" max="16384" width="9.140625" style="31"/>
  </cols>
  <sheetData>
    <row r="1" spans="1:3" s="4" customFormat="1" ht="20.100000000000001" customHeight="1" thickBot="1">
      <c r="A1" s="1"/>
      <c r="B1" s="2"/>
      <c r="C1" s="3"/>
    </row>
    <row r="2" spans="1:3" s="4" customFormat="1" ht="20.100000000000001" customHeight="1">
      <c r="A2" s="5"/>
      <c r="B2" s="6"/>
      <c r="C2" s="7"/>
    </row>
    <row r="3" spans="1:3" s="4" customFormat="1" ht="20.100000000000001" customHeight="1">
      <c r="A3" s="8"/>
      <c r="B3" s="9"/>
      <c r="C3" s="10"/>
    </row>
    <row r="4" spans="1:3" s="4" customFormat="1" ht="20.100000000000001" customHeight="1">
      <c r="A4" s="11"/>
      <c r="B4" s="9"/>
      <c r="C4" s="10"/>
    </row>
    <row r="5" spans="1:3" s="4" customFormat="1" ht="20.100000000000001" customHeight="1">
      <c r="A5" s="8"/>
      <c r="B5" s="9"/>
      <c r="C5" s="10"/>
    </row>
    <row r="6" spans="1:3" s="4" customFormat="1" ht="20.100000000000001" customHeight="1">
      <c r="A6" s="11"/>
      <c r="B6" s="9"/>
      <c r="C6" s="10"/>
    </row>
    <row r="7" spans="1:3" s="4" customFormat="1" ht="20.100000000000001" customHeight="1">
      <c r="A7" s="12" t="s">
        <v>0</v>
      </c>
      <c r="B7" s="13"/>
      <c r="C7" s="15" t="s">
        <v>624</v>
      </c>
    </row>
    <row r="8" spans="1:3" s="4" customFormat="1" ht="20.100000000000001" customHeight="1">
      <c r="A8" s="14"/>
      <c r="B8" s="13"/>
      <c r="C8" s="15"/>
    </row>
    <row r="9" spans="1:3" s="4" customFormat="1" ht="34.5" customHeight="1">
      <c r="A9" s="12" t="s">
        <v>1</v>
      </c>
      <c r="B9" s="13"/>
      <c r="C9" s="16" t="s">
        <v>625</v>
      </c>
    </row>
    <row r="10" spans="1:3" s="4" customFormat="1" ht="20.100000000000001" customHeight="1">
      <c r="A10" s="14"/>
      <c r="B10" s="13"/>
      <c r="C10" s="15"/>
    </row>
    <row r="11" spans="1:3" s="4" customFormat="1" ht="20.100000000000001" customHeight="1" thickBot="1">
      <c r="A11" s="17"/>
      <c r="B11" s="18"/>
      <c r="C11" s="19"/>
    </row>
    <row r="12" spans="1:3" s="4" customFormat="1" ht="20.100000000000001" customHeight="1">
      <c r="A12" s="20"/>
      <c r="B12" s="2"/>
      <c r="C12" s="3"/>
    </row>
    <row r="13" spans="1:3" s="4" customFormat="1" ht="20.100000000000001" customHeight="1">
      <c r="A13" s="446"/>
      <c r="B13" s="2"/>
      <c r="C13" s="3"/>
    </row>
    <row r="14" spans="1:3" s="4" customFormat="1" ht="27" customHeight="1">
      <c r="A14" s="20"/>
      <c r="B14" s="2"/>
      <c r="C14" s="3"/>
    </row>
    <row r="15" spans="1:3" s="4" customFormat="1" ht="20.100000000000001" customHeight="1">
      <c r="A15" s="20"/>
      <c r="B15" s="2"/>
      <c r="C15" s="3"/>
    </row>
    <row r="16" spans="1:3" s="4" customFormat="1" ht="20.100000000000001" customHeight="1">
      <c r="A16" s="20"/>
      <c r="B16" s="2"/>
      <c r="C16" s="3"/>
    </row>
    <row r="17" spans="1:5" s="4" customFormat="1" ht="18">
      <c r="A17" s="20"/>
      <c r="B17" s="2"/>
      <c r="C17" s="21"/>
    </row>
    <row r="18" spans="1:5" s="4" customFormat="1">
      <c r="A18" s="22"/>
      <c r="B18" s="23"/>
      <c r="C18" s="24"/>
    </row>
    <row r="19" spans="1:5" s="4" customFormat="1">
      <c r="A19" s="22"/>
      <c r="B19" s="2"/>
      <c r="C19" s="3"/>
    </row>
    <row r="20" spans="1:5" s="4" customFormat="1">
      <c r="A20" s="22"/>
      <c r="B20" s="2"/>
      <c r="C20" s="3"/>
    </row>
    <row r="21" spans="1:5" s="4" customFormat="1" ht="13.5" thickBot="1">
      <c r="A21" s="25"/>
      <c r="B21" s="26"/>
      <c r="C21" s="27"/>
      <c r="D21" s="28"/>
    </row>
    <row r="22" spans="1:5" s="4" customFormat="1">
      <c r="B22" s="28"/>
    </row>
    <row r="23" spans="1:5" s="4" customFormat="1">
      <c r="B23" s="28"/>
    </row>
    <row r="24" spans="1:5" ht="20.100000000000001" customHeight="1">
      <c r="A24" s="29"/>
      <c r="B24" s="29"/>
      <c r="C24" s="30"/>
      <c r="D24" s="30"/>
      <c r="E24" s="30"/>
    </row>
    <row r="25" spans="1:5" ht="20.100000000000001" customHeight="1">
      <c r="A25" s="29"/>
      <c r="B25" s="29"/>
      <c r="C25" s="30"/>
      <c r="D25" s="30"/>
      <c r="E25" s="30"/>
    </row>
    <row r="26" spans="1:5" ht="20.100000000000001" customHeight="1">
      <c r="A26" s="29"/>
      <c r="B26" s="29"/>
      <c r="C26" s="30"/>
      <c r="D26" s="30"/>
      <c r="E26" s="30"/>
    </row>
    <row r="27" spans="1:5" ht="24.95" customHeight="1">
      <c r="A27" s="32"/>
      <c r="B27" s="33"/>
      <c r="C27" s="34"/>
      <c r="D27" s="33"/>
      <c r="E27" s="33"/>
    </row>
    <row r="28" spans="1:5" ht="24.95" customHeight="1">
      <c r="A28" s="32"/>
      <c r="B28" s="33"/>
      <c r="C28" s="33"/>
      <c r="D28" s="33"/>
      <c r="E28" s="33"/>
    </row>
    <row r="29" spans="1:5" ht="24.95" customHeight="1">
      <c r="A29" s="32"/>
      <c r="B29" s="33"/>
      <c r="C29" s="33"/>
      <c r="D29" s="33"/>
      <c r="E29" s="33"/>
    </row>
    <row r="30" spans="1:5" ht="24.95" customHeight="1">
      <c r="A30" s="33"/>
      <c r="B30" s="35"/>
      <c r="C30" s="33"/>
      <c r="D30" s="33"/>
      <c r="E30" s="33"/>
    </row>
    <row r="31" spans="1:5">
      <c r="A31" s="36"/>
      <c r="B31" s="36"/>
      <c r="C31" s="36"/>
      <c r="D31" s="36"/>
      <c r="E31" s="36"/>
    </row>
    <row r="32" spans="1:5" s="4" customFormat="1" ht="15" customHeight="1">
      <c r="A32" s="37"/>
    </row>
    <row r="33" spans="1:2" s="4" customFormat="1" ht="15" customHeight="1"/>
    <row r="34" spans="1:2" s="4" customFormat="1" ht="15" customHeight="1"/>
    <row r="35" spans="1:2" s="4" customFormat="1" ht="15" customHeight="1">
      <c r="A35" s="37"/>
    </row>
    <row r="36" spans="1:2" s="4" customFormat="1">
      <c r="A36" s="37"/>
    </row>
    <row r="37" spans="1:2" s="4" customFormat="1">
      <c r="B37" s="38"/>
    </row>
    <row r="38" spans="1:2" s="4" customFormat="1"/>
    <row r="39" spans="1:2" s="4" customFormat="1"/>
    <row r="40" spans="1:2" s="4" customFormat="1"/>
    <row r="41" spans="1:2" s="4" customFormat="1"/>
    <row r="42" spans="1:2" s="4" customFormat="1">
      <c r="A42" s="37"/>
    </row>
    <row r="43" spans="1:2" s="4" customFormat="1"/>
    <row r="44" spans="1:2" s="4" customFormat="1"/>
    <row r="45" spans="1:2" s="4" customFormat="1">
      <c r="A45" s="37"/>
    </row>
    <row r="46" spans="1:2" s="4" customFormat="1">
      <c r="A46" s="37"/>
    </row>
    <row r="47" spans="1:2" s="4" customFormat="1">
      <c r="A47" s="37"/>
    </row>
    <row r="48" spans="1:2" s="4" customFormat="1" ht="12.6" customHeight="1">
      <c r="A48" s="37"/>
    </row>
    <row r="49" spans="1:5" s="4" customFormat="1" ht="15" customHeight="1">
      <c r="A49" s="37"/>
    </row>
    <row r="50" spans="1:5" s="4" customFormat="1" ht="15" customHeight="1">
      <c r="A50" s="37"/>
    </row>
    <row r="51" spans="1:5" s="4" customFormat="1" ht="15" customHeight="1">
      <c r="A51" s="37"/>
    </row>
    <row r="52" spans="1:5" ht="15" customHeight="1">
      <c r="A52" s="39"/>
      <c r="B52" s="39"/>
      <c r="C52" s="39"/>
      <c r="D52" s="39"/>
      <c r="E52" s="39"/>
    </row>
    <row r="53" spans="1:5" ht="15" customHeight="1">
      <c r="A53" s="39"/>
      <c r="B53" s="39"/>
      <c r="C53" s="39"/>
      <c r="D53" s="39"/>
      <c r="E53" s="39"/>
    </row>
  </sheetData>
  <printOptions horizontalCentered="1"/>
  <pageMargins left="0.25" right="0.25" top="0.5" bottom="0.5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topLeftCell="A7" workbookViewId="0">
      <selection activeCell="C18" sqref="C18"/>
    </sheetView>
  </sheetViews>
  <sheetFormatPr defaultRowHeight="12.75"/>
  <cols>
    <col min="1" max="1" width="23" style="31" customWidth="1"/>
    <col min="2" max="2" width="12" style="31" customWidth="1"/>
    <col min="3" max="3" width="53.7109375" style="31" customWidth="1"/>
    <col min="4" max="4" width="24.140625" style="31" customWidth="1"/>
    <col min="5" max="5" width="32" style="31" customWidth="1"/>
    <col min="6" max="16384" width="9.140625" style="31"/>
  </cols>
  <sheetData>
    <row r="1" spans="1:3" s="4" customFormat="1" ht="20.100000000000001" customHeight="1">
      <c r="A1" s="787" t="s">
        <v>2</v>
      </c>
      <c r="B1" s="788"/>
      <c r="C1" s="789"/>
    </row>
    <row r="2" spans="1:3" s="4" customFormat="1" ht="20.100000000000001" customHeight="1">
      <c r="A2" s="790"/>
      <c r="B2" s="791"/>
      <c r="C2" s="792"/>
    </row>
    <row r="3" spans="1:3" s="4" customFormat="1" ht="20.100000000000001" customHeight="1" thickBot="1">
      <c r="A3" s="793"/>
      <c r="B3" s="794"/>
      <c r="C3" s="795"/>
    </row>
    <row r="4" spans="1:3" s="4" customFormat="1" ht="20.100000000000001" customHeight="1">
      <c r="A4" s="1"/>
      <c r="B4" s="2"/>
      <c r="C4" s="3"/>
    </row>
    <row r="5" spans="1:3" s="4" customFormat="1" ht="20.100000000000001" customHeight="1">
      <c r="A5" s="1"/>
      <c r="B5" s="2"/>
      <c r="C5" s="3"/>
    </row>
    <row r="6" spans="1:3" s="4" customFormat="1" ht="20.100000000000001" customHeight="1">
      <c r="A6" s="22"/>
      <c r="B6" s="2"/>
      <c r="C6" s="3"/>
    </row>
    <row r="7" spans="1:3" s="4" customFormat="1" ht="20.100000000000001" customHeight="1">
      <c r="A7" s="22"/>
      <c r="B7" s="2"/>
      <c r="C7" s="3"/>
    </row>
    <row r="8" spans="1:3" s="4" customFormat="1" ht="20.100000000000001" customHeight="1">
      <c r="A8" s="1"/>
      <c r="B8" s="2"/>
      <c r="C8" s="3"/>
    </row>
    <row r="9" spans="1:3" s="4" customFormat="1" ht="20.100000000000001" customHeight="1">
      <c r="A9" s="11"/>
      <c r="B9" s="9"/>
      <c r="C9" s="10"/>
    </row>
    <row r="10" spans="1:3" s="4" customFormat="1" ht="20.100000000000001" customHeight="1">
      <c r="A10" s="8"/>
      <c r="B10" s="9"/>
      <c r="C10" s="10"/>
    </row>
    <row r="11" spans="1:3" s="4" customFormat="1" ht="20.100000000000001" customHeight="1">
      <c r="A11" s="11"/>
      <c r="B11" s="9"/>
      <c r="C11" s="10"/>
    </row>
    <row r="12" spans="1:3" s="4" customFormat="1" ht="20.100000000000001" customHeight="1">
      <c r="A12" s="8"/>
      <c r="B12" s="9"/>
      <c r="C12" s="10"/>
    </row>
    <row r="13" spans="1:3" s="4" customFormat="1" ht="20.100000000000001" customHeight="1">
      <c r="A13" s="445"/>
      <c r="B13" s="9"/>
      <c r="C13" s="10"/>
    </row>
    <row r="14" spans="1:3" s="4" customFormat="1" ht="20.100000000000001" customHeight="1">
      <c r="A14" s="12" t="s">
        <v>0</v>
      </c>
      <c r="B14" s="13"/>
      <c r="C14" s="15" t="s">
        <v>624</v>
      </c>
    </row>
    <row r="15" spans="1:3" s="4" customFormat="1" ht="20.100000000000001" customHeight="1">
      <c r="A15" s="14"/>
      <c r="B15" s="13"/>
      <c r="C15" s="15"/>
    </row>
    <row r="16" spans="1:3" s="4" customFormat="1" ht="20.100000000000001" customHeight="1">
      <c r="A16" s="12" t="s">
        <v>3</v>
      </c>
      <c r="B16" s="13"/>
      <c r="C16" s="15" t="s">
        <v>624</v>
      </c>
    </row>
    <row r="17" spans="1:3" s="4" customFormat="1" ht="20.100000000000001" customHeight="1">
      <c r="A17" s="14"/>
      <c r="B17" s="13"/>
      <c r="C17" s="15"/>
    </row>
    <row r="18" spans="1:3" s="4" customFormat="1" ht="38.25" customHeight="1">
      <c r="A18" s="12" t="s">
        <v>1</v>
      </c>
      <c r="B18" s="13"/>
      <c r="C18" s="16" t="s">
        <v>625</v>
      </c>
    </row>
    <row r="19" spans="1:3" s="4" customFormat="1" ht="20.100000000000001" customHeight="1">
      <c r="A19" s="14"/>
      <c r="B19" s="13"/>
      <c r="C19" s="15"/>
    </row>
    <row r="20" spans="1:3" s="4" customFormat="1" ht="20.100000000000001" customHeight="1">
      <c r="A20" s="12" t="s">
        <v>4</v>
      </c>
      <c r="B20" s="13"/>
      <c r="C20" s="469" t="s">
        <v>626</v>
      </c>
    </row>
    <row r="21" spans="1:3" s="4" customFormat="1" ht="20.100000000000001" customHeight="1">
      <c r="A21" s="14"/>
      <c r="B21" s="13"/>
      <c r="C21" s="15"/>
    </row>
    <row r="22" spans="1:3" s="4" customFormat="1" ht="20.100000000000001" customHeight="1">
      <c r="A22" s="12" t="s">
        <v>5</v>
      </c>
      <c r="B22" s="13"/>
      <c r="C22" s="15" t="s">
        <v>6</v>
      </c>
    </row>
    <row r="23" spans="1:3" s="4" customFormat="1" ht="20.100000000000001" customHeight="1">
      <c r="A23" s="20"/>
      <c r="B23" s="2"/>
      <c r="C23" s="3"/>
    </row>
    <row r="24" spans="1:3" s="4" customFormat="1" ht="20.100000000000001" customHeight="1">
      <c r="A24" s="20"/>
      <c r="B24" s="2"/>
      <c r="C24" s="3"/>
    </row>
    <row r="25" spans="1:3" s="4" customFormat="1" ht="20.100000000000001" customHeight="1">
      <c r="A25" s="20"/>
      <c r="B25" s="2"/>
      <c r="C25" s="3"/>
    </row>
    <row r="26" spans="1:3" s="4" customFormat="1" ht="27" customHeight="1">
      <c r="A26" s="20"/>
      <c r="B26" s="2"/>
      <c r="C26" s="3"/>
    </row>
    <row r="27" spans="1:3" s="4" customFormat="1" ht="20.100000000000001" customHeight="1">
      <c r="A27" s="20"/>
      <c r="B27" s="2"/>
      <c r="C27" s="3"/>
    </row>
    <row r="28" spans="1:3" s="4" customFormat="1" ht="20.100000000000001" customHeight="1">
      <c r="A28" s="20"/>
      <c r="B28" s="2"/>
      <c r="C28" s="3"/>
    </row>
    <row r="29" spans="1:3" s="4" customFormat="1" ht="18">
      <c r="A29" s="20"/>
      <c r="B29" s="2"/>
      <c r="C29" s="21"/>
    </row>
    <row r="30" spans="1:3" s="4" customFormat="1">
      <c r="A30" s="22"/>
      <c r="B30" s="23"/>
      <c r="C30" s="24"/>
    </row>
    <row r="31" spans="1:3" s="4" customFormat="1">
      <c r="A31" s="22"/>
      <c r="B31" s="2"/>
      <c r="C31" s="3"/>
    </row>
    <row r="32" spans="1:3" s="4" customFormat="1">
      <c r="A32" s="22"/>
      <c r="B32" s="2"/>
      <c r="C32" s="3"/>
    </row>
    <row r="33" spans="1:5" s="4" customFormat="1" ht="13.5" thickBot="1">
      <c r="A33" s="25"/>
      <c r="B33" s="26"/>
      <c r="C33" s="27"/>
      <c r="D33" s="28"/>
    </row>
    <row r="34" spans="1:5" s="4" customFormat="1">
      <c r="B34" s="28"/>
    </row>
    <row r="35" spans="1:5" s="4" customFormat="1">
      <c r="B35" s="28"/>
    </row>
    <row r="36" spans="1:5" ht="20.100000000000001" customHeight="1">
      <c r="A36" s="29"/>
      <c r="B36" s="29"/>
      <c r="C36" s="30"/>
      <c r="D36" s="30"/>
      <c r="E36" s="30"/>
    </row>
    <row r="37" spans="1:5" ht="20.100000000000001" customHeight="1">
      <c r="A37" s="29"/>
      <c r="B37" s="29"/>
      <c r="C37" s="30"/>
      <c r="D37" s="30"/>
      <c r="E37" s="30"/>
    </row>
    <row r="38" spans="1:5" ht="20.100000000000001" customHeight="1">
      <c r="A38" s="29"/>
      <c r="B38" s="29"/>
      <c r="C38" s="30"/>
      <c r="D38" s="30"/>
      <c r="E38" s="30"/>
    </row>
    <row r="39" spans="1:5" ht="24.95" customHeight="1">
      <c r="A39" s="32"/>
      <c r="B39" s="33"/>
      <c r="C39" s="34"/>
      <c r="D39" s="33"/>
      <c r="E39" s="33"/>
    </row>
    <row r="40" spans="1:5" ht="24.95" customHeight="1">
      <c r="A40" s="32"/>
      <c r="B40" s="33"/>
      <c r="C40" s="33"/>
      <c r="D40" s="33"/>
      <c r="E40" s="33"/>
    </row>
    <row r="41" spans="1:5" ht="24.95" customHeight="1">
      <c r="A41" s="32"/>
      <c r="B41" s="33"/>
      <c r="C41" s="33"/>
      <c r="D41" s="33"/>
      <c r="E41" s="33"/>
    </row>
    <row r="42" spans="1:5" ht="24.95" customHeight="1">
      <c r="A42" s="33"/>
      <c r="B42" s="35"/>
      <c r="C42" s="33"/>
      <c r="D42" s="33"/>
      <c r="E42" s="33"/>
    </row>
    <row r="43" spans="1:5">
      <c r="A43" s="36"/>
      <c r="B43" s="36"/>
      <c r="C43" s="36"/>
      <c r="D43" s="36"/>
      <c r="E43" s="36"/>
    </row>
    <row r="44" spans="1:5" s="4" customFormat="1" ht="15" customHeight="1">
      <c r="A44" s="37"/>
    </row>
    <row r="45" spans="1:5" s="4" customFormat="1" ht="15" customHeight="1"/>
    <row r="46" spans="1:5" s="4" customFormat="1" ht="15" customHeight="1"/>
    <row r="47" spans="1:5" s="4" customFormat="1" ht="15" customHeight="1">
      <c r="A47" s="37"/>
    </row>
    <row r="48" spans="1:5" s="4" customFormat="1">
      <c r="A48" s="37"/>
    </row>
    <row r="49" spans="1:5" s="4" customFormat="1">
      <c r="B49" s="38"/>
    </row>
    <row r="50" spans="1:5" s="4" customFormat="1"/>
    <row r="51" spans="1:5" s="4" customFormat="1"/>
    <row r="52" spans="1:5" s="4" customFormat="1"/>
    <row r="53" spans="1:5" s="4" customFormat="1"/>
    <row r="54" spans="1:5" s="4" customFormat="1">
      <c r="A54" s="37"/>
    </row>
    <row r="55" spans="1:5" s="4" customFormat="1"/>
    <row r="56" spans="1:5" s="4" customFormat="1"/>
    <row r="57" spans="1:5" s="4" customFormat="1">
      <c r="A57" s="37"/>
    </row>
    <row r="58" spans="1:5" s="4" customFormat="1">
      <c r="A58" s="37"/>
    </row>
    <row r="59" spans="1:5" s="4" customFormat="1">
      <c r="A59" s="37"/>
    </row>
    <row r="60" spans="1:5" s="4" customFormat="1" ht="12.6" customHeight="1">
      <c r="A60" s="37"/>
    </row>
    <row r="61" spans="1:5" s="4" customFormat="1" ht="15" customHeight="1">
      <c r="A61" s="37"/>
    </row>
    <row r="62" spans="1:5" s="4" customFormat="1" ht="15" customHeight="1">
      <c r="A62" s="37"/>
    </row>
    <row r="63" spans="1:5" s="4" customFormat="1" ht="15" customHeight="1">
      <c r="A63" s="37"/>
    </row>
    <row r="64" spans="1:5" ht="15" customHeight="1">
      <c r="A64" s="39"/>
      <c r="B64" s="39"/>
      <c r="C64" s="39"/>
      <c r="D64" s="39"/>
      <c r="E64" s="39"/>
    </row>
    <row r="65" spans="1:5" ht="15" customHeight="1">
      <c r="A65" s="39"/>
      <c r="B65" s="39"/>
      <c r="C65" s="39"/>
      <c r="D65" s="39"/>
      <c r="E65" s="39"/>
    </row>
  </sheetData>
  <mergeCells count="1">
    <mergeCell ref="A1:C3"/>
  </mergeCells>
  <printOptions horizontalCentered="1"/>
  <pageMargins left="0.25" right="0.25" top="0.5" bottom="0.5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F16" sqref="F16"/>
    </sheetView>
  </sheetViews>
  <sheetFormatPr defaultColWidth="33.42578125" defaultRowHeight="12.75"/>
  <cols>
    <col min="1" max="1" width="9.140625" style="40" customWidth="1"/>
    <col min="2" max="2" width="37" style="40" customWidth="1"/>
    <col min="3" max="3" width="34.28515625" style="54" customWidth="1"/>
    <col min="4" max="255" width="9.140625" style="40" customWidth="1"/>
    <col min="256" max="16384" width="33.42578125" style="40"/>
  </cols>
  <sheetData>
    <row r="1" spans="1:6" ht="12.75" customHeight="1">
      <c r="A1" s="796" t="s">
        <v>7</v>
      </c>
      <c r="B1" s="796"/>
      <c r="C1" s="796"/>
    </row>
    <row r="2" spans="1:6" ht="12.75" customHeight="1">
      <c r="A2" s="796"/>
      <c r="B2" s="796"/>
      <c r="C2" s="796"/>
    </row>
    <row r="3" spans="1:6" ht="12.75" customHeight="1">
      <c r="A3" s="796"/>
      <c r="B3" s="796"/>
      <c r="C3" s="796"/>
    </row>
    <row r="4" spans="1:6" ht="19.5" customHeight="1">
      <c r="A4" s="797" t="s">
        <v>627</v>
      </c>
      <c r="B4" s="797"/>
      <c r="C4" s="797"/>
      <c r="F4" s="41"/>
    </row>
    <row r="5" spans="1:6" ht="19.5" customHeight="1">
      <c r="A5" s="797" t="s">
        <v>628</v>
      </c>
      <c r="B5" s="797"/>
      <c r="C5" s="797"/>
    </row>
    <row r="6" spans="1:6" ht="19.5" customHeight="1">
      <c r="A6" s="798" t="s">
        <v>629</v>
      </c>
      <c r="B6" s="799"/>
      <c r="C6" s="800"/>
    </row>
    <row r="7" spans="1:6" ht="22.5" customHeight="1">
      <c r="A7" s="42" t="s">
        <v>8</v>
      </c>
      <c r="B7" s="43" t="s">
        <v>9</v>
      </c>
      <c r="C7" s="44" t="s">
        <v>10</v>
      </c>
    </row>
    <row r="8" spans="1:6" ht="20.100000000000001" customHeight="1">
      <c r="A8" s="45">
        <v>1</v>
      </c>
      <c r="B8" s="46" t="s">
        <v>11</v>
      </c>
      <c r="C8" s="47" t="s">
        <v>489</v>
      </c>
    </row>
    <row r="9" spans="1:6" ht="22.5" customHeight="1">
      <c r="A9" s="45">
        <v>2</v>
      </c>
      <c r="B9" s="46" t="s">
        <v>12</v>
      </c>
      <c r="C9" s="47" t="s">
        <v>489</v>
      </c>
    </row>
    <row r="10" spans="1:6" ht="20.100000000000001" customHeight="1">
      <c r="A10" s="45">
        <v>3</v>
      </c>
      <c r="B10" s="46" t="s">
        <v>13</v>
      </c>
      <c r="C10" s="47" t="s">
        <v>489</v>
      </c>
    </row>
    <row r="11" spans="1:6" ht="20.100000000000001" customHeight="1">
      <c r="A11" s="45">
        <v>4</v>
      </c>
      <c r="B11" s="46" t="s">
        <v>14</v>
      </c>
      <c r="C11" s="47" t="s">
        <v>489</v>
      </c>
    </row>
    <row r="12" spans="1:6" ht="20.100000000000001" customHeight="1">
      <c r="A12" s="45">
        <v>5</v>
      </c>
      <c r="B12" s="46" t="s">
        <v>15</v>
      </c>
      <c r="C12" s="47" t="s">
        <v>489</v>
      </c>
    </row>
    <row r="13" spans="1:6" ht="22.5" customHeight="1">
      <c r="A13" s="444">
        <v>6</v>
      </c>
      <c r="B13" s="46" t="s">
        <v>16</v>
      </c>
      <c r="C13" s="47" t="s">
        <v>489</v>
      </c>
    </row>
    <row r="14" spans="1:6" ht="20.100000000000001" customHeight="1">
      <c r="A14" s="45">
        <v>7</v>
      </c>
      <c r="B14" s="46" t="s">
        <v>17</v>
      </c>
      <c r="C14" s="47" t="s">
        <v>489</v>
      </c>
    </row>
    <row r="15" spans="1:6" ht="20.100000000000001" customHeight="1">
      <c r="A15" s="45">
        <v>8</v>
      </c>
      <c r="B15" s="46" t="s">
        <v>18</v>
      </c>
      <c r="C15" s="47" t="s">
        <v>332</v>
      </c>
    </row>
    <row r="16" spans="1:6" ht="20.100000000000001" customHeight="1">
      <c r="A16" s="45">
        <v>9</v>
      </c>
      <c r="B16" s="46" t="s">
        <v>19</v>
      </c>
      <c r="C16" s="47" t="s">
        <v>332</v>
      </c>
    </row>
    <row r="17" spans="1:3" ht="20.100000000000001" customHeight="1">
      <c r="A17" s="45">
        <v>10</v>
      </c>
      <c r="B17" s="46" t="s">
        <v>20</v>
      </c>
      <c r="C17" s="47" t="s">
        <v>489</v>
      </c>
    </row>
    <row r="18" spans="1:3" ht="20.100000000000001" customHeight="1">
      <c r="A18" s="45">
        <v>11</v>
      </c>
      <c r="B18" s="46" t="s">
        <v>21</v>
      </c>
      <c r="C18" s="47" t="s">
        <v>332</v>
      </c>
    </row>
    <row r="19" spans="1:3" ht="20.100000000000001" customHeight="1">
      <c r="A19" s="45">
        <v>12</v>
      </c>
      <c r="B19" s="46" t="s">
        <v>22</v>
      </c>
      <c r="C19" s="47" t="s">
        <v>489</v>
      </c>
    </row>
    <row r="20" spans="1:3" ht="20.100000000000001" customHeight="1">
      <c r="A20" s="45">
        <v>13</v>
      </c>
      <c r="B20" s="46" t="s">
        <v>23</v>
      </c>
      <c r="C20" s="48" t="s">
        <v>489</v>
      </c>
    </row>
    <row r="21" spans="1:3" ht="20.100000000000001" customHeight="1">
      <c r="A21" s="45">
        <v>14</v>
      </c>
      <c r="B21" s="46" t="s">
        <v>24</v>
      </c>
      <c r="C21" s="47" t="s">
        <v>332</v>
      </c>
    </row>
    <row r="22" spans="1:3" ht="20.100000000000001" customHeight="1">
      <c r="A22" s="45">
        <v>15</v>
      </c>
      <c r="B22" s="46" t="s">
        <v>25</v>
      </c>
      <c r="C22" s="47" t="s">
        <v>332</v>
      </c>
    </row>
    <row r="23" spans="1:3" ht="20.100000000000001" customHeight="1">
      <c r="A23" s="45">
        <v>16</v>
      </c>
      <c r="B23" s="46" t="s">
        <v>26</v>
      </c>
      <c r="C23" s="47" t="s">
        <v>332</v>
      </c>
    </row>
    <row r="24" spans="1:3" ht="20.100000000000001" customHeight="1">
      <c r="A24" s="45">
        <v>17</v>
      </c>
      <c r="B24" s="46" t="s">
        <v>27</v>
      </c>
      <c r="C24" s="47" t="s">
        <v>489</v>
      </c>
    </row>
    <row r="25" spans="1:3" ht="20.100000000000001" customHeight="1">
      <c r="A25" s="45">
        <v>18</v>
      </c>
      <c r="B25" s="46" t="s">
        <v>28</v>
      </c>
      <c r="C25" s="47" t="s">
        <v>489</v>
      </c>
    </row>
    <row r="26" spans="1:3" ht="20.100000000000001" customHeight="1">
      <c r="A26" s="45">
        <v>19</v>
      </c>
      <c r="B26" s="46" t="s">
        <v>29</v>
      </c>
      <c r="C26" s="47" t="s">
        <v>489</v>
      </c>
    </row>
    <row r="27" spans="1:3" ht="20.100000000000001" customHeight="1">
      <c r="A27" s="45">
        <v>20</v>
      </c>
      <c r="B27" s="46" t="s">
        <v>30</v>
      </c>
      <c r="C27" s="47" t="s">
        <v>332</v>
      </c>
    </row>
    <row r="28" spans="1:3" ht="20.100000000000001" customHeight="1">
      <c r="A28" s="45">
        <v>21</v>
      </c>
      <c r="B28" s="46" t="s">
        <v>31</v>
      </c>
      <c r="C28" s="47" t="s">
        <v>489</v>
      </c>
    </row>
    <row r="29" spans="1:3" ht="20.100000000000001" customHeight="1">
      <c r="A29" s="45">
        <v>22</v>
      </c>
      <c r="B29" s="49" t="s">
        <v>32</v>
      </c>
      <c r="C29" s="47" t="s">
        <v>332</v>
      </c>
    </row>
    <row r="30" spans="1:3" ht="20.100000000000001" customHeight="1">
      <c r="A30" s="45">
        <v>23</v>
      </c>
      <c r="B30" s="46" t="s">
        <v>33</v>
      </c>
      <c r="C30" s="45" t="s">
        <v>332</v>
      </c>
    </row>
    <row r="31" spans="1:3" ht="20.100000000000001" customHeight="1">
      <c r="A31" s="45">
        <v>24</v>
      </c>
      <c r="B31" s="46" t="s">
        <v>34</v>
      </c>
      <c r="C31" s="47" t="s">
        <v>332</v>
      </c>
    </row>
    <row r="32" spans="1:3" ht="20.100000000000001" customHeight="1">
      <c r="A32" s="45">
        <v>25</v>
      </c>
      <c r="B32" s="46" t="s">
        <v>35</v>
      </c>
      <c r="C32" s="45" t="s">
        <v>332</v>
      </c>
    </row>
    <row r="33" spans="1:5" ht="20.100000000000001" customHeight="1">
      <c r="A33" s="45">
        <v>26</v>
      </c>
      <c r="B33" s="50" t="s">
        <v>36</v>
      </c>
      <c r="C33" s="51" t="s">
        <v>489</v>
      </c>
    </row>
    <row r="34" spans="1:5" ht="30" customHeight="1">
      <c r="A34" s="45">
        <v>27</v>
      </c>
      <c r="B34" s="46" t="s">
        <v>37</v>
      </c>
      <c r="C34" s="51" t="s">
        <v>489</v>
      </c>
      <c r="D34" s="52"/>
      <c r="E34" s="53"/>
    </row>
    <row r="35" spans="1:5" ht="24" customHeight="1">
      <c r="A35" s="45">
        <v>28</v>
      </c>
      <c r="B35" s="46" t="s">
        <v>38</v>
      </c>
      <c r="C35" s="51" t="s">
        <v>489</v>
      </c>
      <c r="D35" s="52"/>
      <c r="E35" s="53"/>
    </row>
    <row r="36" spans="1:5" ht="26.25" customHeight="1">
      <c r="A36" s="45">
        <v>29</v>
      </c>
      <c r="B36" s="46" t="s">
        <v>39</v>
      </c>
      <c r="C36" s="45" t="s">
        <v>489</v>
      </c>
    </row>
    <row r="38" spans="1:5" ht="14.25">
      <c r="A38" s="55"/>
      <c r="B38" s="56" t="s">
        <v>40</v>
      </c>
      <c r="C38" s="57"/>
    </row>
    <row r="39" spans="1:5" ht="14.25">
      <c r="A39" s="58"/>
      <c r="B39" s="56" t="s">
        <v>41</v>
      </c>
      <c r="C39" s="57"/>
    </row>
  </sheetData>
  <mergeCells count="4">
    <mergeCell ref="A1:C3"/>
    <mergeCell ref="A4:C4"/>
    <mergeCell ref="A5:C5"/>
    <mergeCell ref="A6:C6"/>
  </mergeCells>
  <pageMargins left="0.74803149606299213" right="0.74803149606299213" top="7.874015748031496E-2" bottom="7.874015748031496E-2" header="0.11811023622047245" footer="3.937007874015748E-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B115" workbookViewId="0">
      <selection activeCell="Q109" sqref="Q109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27"/>
  <sheetViews>
    <sheetView tabSelected="1" view="pageBreakPreview" topLeftCell="A19" zoomScaleSheetLayoutView="100" workbookViewId="0">
      <selection activeCell="B26" sqref="B26"/>
    </sheetView>
  </sheetViews>
  <sheetFormatPr defaultRowHeight="12.75"/>
  <cols>
    <col min="1" max="1" width="25.28515625" style="262" customWidth="1"/>
    <col min="2" max="2" width="28.42578125" style="262" customWidth="1"/>
    <col min="3" max="3" width="20.42578125" style="262" customWidth="1"/>
    <col min="4" max="4" width="27.42578125" style="262" customWidth="1"/>
    <col min="5" max="5" width="27.85546875" style="262" customWidth="1"/>
    <col min="6" max="6" width="16" style="262" customWidth="1"/>
    <col min="7" max="7" width="15.28515625" style="262" customWidth="1"/>
    <col min="8" max="8" width="12.140625" style="262" customWidth="1"/>
    <col min="9" max="9" width="11.5703125" style="262" customWidth="1"/>
    <col min="10" max="10" width="8.7109375" style="262" customWidth="1"/>
    <col min="11" max="11" width="11.5703125" style="262" customWidth="1"/>
    <col min="12" max="12" width="12.28515625" style="262" customWidth="1"/>
    <col min="13" max="256" width="9.140625" style="262"/>
    <col min="257" max="257" width="23" style="262" customWidth="1"/>
    <col min="258" max="258" width="28.42578125" style="262" customWidth="1"/>
    <col min="259" max="259" width="20.42578125" style="262" customWidth="1"/>
    <col min="260" max="260" width="27.42578125" style="262" customWidth="1"/>
    <col min="261" max="261" width="27.85546875" style="262" customWidth="1"/>
    <col min="262" max="262" width="16" style="262" customWidth="1"/>
    <col min="263" max="263" width="15.28515625" style="262" customWidth="1"/>
    <col min="264" max="264" width="12.140625" style="262" customWidth="1"/>
    <col min="265" max="265" width="11.5703125" style="262" customWidth="1"/>
    <col min="266" max="266" width="8.7109375" style="262" customWidth="1"/>
    <col min="267" max="267" width="11.5703125" style="262" customWidth="1"/>
    <col min="268" max="268" width="12.28515625" style="262" customWidth="1"/>
    <col min="269" max="512" width="9.140625" style="262"/>
    <col min="513" max="513" width="23" style="262" customWidth="1"/>
    <col min="514" max="514" width="28.42578125" style="262" customWidth="1"/>
    <col min="515" max="515" width="20.42578125" style="262" customWidth="1"/>
    <col min="516" max="516" width="27.42578125" style="262" customWidth="1"/>
    <col min="517" max="517" width="27.85546875" style="262" customWidth="1"/>
    <col min="518" max="518" width="16" style="262" customWidth="1"/>
    <col min="519" max="519" width="15.28515625" style="262" customWidth="1"/>
    <col min="520" max="520" width="12.140625" style="262" customWidth="1"/>
    <col min="521" max="521" width="11.5703125" style="262" customWidth="1"/>
    <col min="522" max="522" width="8.7109375" style="262" customWidth="1"/>
    <col min="523" max="523" width="11.5703125" style="262" customWidth="1"/>
    <col min="524" max="524" width="12.28515625" style="262" customWidth="1"/>
    <col min="525" max="768" width="9.140625" style="262"/>
    <col min="769" max="769" width="23" style="262" customWidth="1"/>
    <col min="770" max="770" width="28.42578125" style="262" customWidth="1"/>
    <col min="771" max="771" width="20.42578125" style="262" customWidth="1"/>
    <col min="772" max="772" width="27.42578125" style="262" customWidth="1"/>
    <col min="773" max="773" width="27.85546875" style="262" customWidth="1"/>
    <col min="774" max="774" width="16" style="262" customWidth="1"/>
    <col min="775" max="775" width="15.28515625" style="262" customWidth="1"/>
    <col min="776" max="776" width="12.140625" style="262" customWidth="1"/>
    <col min="777" max="777" width="11.5703125" style="262" customWidth="1"/>
    <col min="778" max="778" width="8.7109375" style="262" customWidth="1"/>
    <col min="779" max="779" width="11.5703125" style="262" customWidth="1"/>
    <col min="780" max="780" width="12.28515625" style="262" customWidth="1"/>
    <col min="781" max="1024" width="9.140625" style="262"/>
    <col min="1025" max="1025" width="23" style="262" customWidth="1"/>
    <col min="1026" max="1026" width="28.42578125" style="262" customWidth="1"/>
    <col min="1027" max="1027" width="20.42578125" style="262" customWidth="1"/>
    <col min="1028" max="1028" width="27.42578125" style="262" customWidth="1"/>
    <col min="1029" max="1029" width="27.85546875" style="262" customWidth="1"/>
    <col min="1030" max="1030" width="16" style="262" customWidth="1"/>
    <col min="1031" max="1031" width="15.28515625" style="262" customWidth="1"/>
    <col min="1032" max="1032" width="12.140625" style="262" customWidth="1"/>
    <col min="1033" max="1033" width="11.5703125" style="262" customWidth="1"/>
    <col min="1034" max="1034" width="8.7109375" style="262" customWidth="1"/>
    <col min="1035" max="1035" width="11.5703125" style="262" customWidth="1"/>
    <col min="1036" max="1036" width="12.28515625" style="262" customWidth="1"/>
    <col min="1037" max="1280" width="9.140625" style="262"/>
    <col min="1281" max="1281" width="23" style="262" customWidth="1"/>
    <col min="1282" max="1282" width="28.42578125" style="262" customWidth="1"/>
    <col min="1283" max="1283" width="20.42578125" style="262" customWidth="1"/>
    <col min="1284" max="1284" width="27.42578125" style="262" customWidth="1"/>
    <col min="1285" max="1285" width="27.85546875" style="262" customWidth="1"/>
    <col min="1286" max="1286" width="16" style="262" customWidth="1"/>
    <col min="1287" max="1287" width="15.28515625" style="262" customWidth="1"/>
    <col min="1288" max="1288" width="12.140625" style="262" customWidth="1"/>
    <col min="1289" max="1289" width="11.5703125" style="262" customWidth="1"/>
    <col min="1290" max="1290" width="8.7109375" style="262" customWidth="1"/>
    <col min="1291" max="1291" width="11.5703125" style="262" customWidth="1"/>
    <col min="1292" max="1292" width="12.28515625" style="262" customWidth="1"/>
    <col min="1293" max="1536" width="9.140625" style="262"/>
    <col min="1537" max="1537" width="23" style="262" customWidth="1"/>
    <col min="1538" max="1538" width="28.42578125" style="262" customWidth="1"/>
    <col min="1539" max="1539" width="20.42578125" style="262" customWidth="1"/>
    <col min="1540" max="1540" width="27.42578125" style="262" customWidth="1"/>
    <col min="1541" max="1541" width="27.85546875" style="262" customWidth="1"/>
    <col min="1542" max="1542" width="16" style="262" customWidth="1"/>
    <col min="1543" max="1543" width="15.28515625" style="262" customWidth="1"/>
    <col min="1544" max="1544" width="12.140625" style="262" customWidth="1"/>
    <col min="1545" max="1545" width="11.5703125" style="262" customWidth="1"/>
    <col min="1546" max="1546" width="8.7109375" style="262" customWidth="1"/>
    <col min="1547" max="1547" width="11.5703125" style="262" customWidth="1"/>
    <col min="1548" max="1548" width="12.28515625" style="262" customWidth="1"/>
    <col min="1549" max="1792" width="9.140625" style="262"/>
    <col min="1793" max="1793" width="23" style="262" customWidth="1"/>
    <col min="1794" max="1794" width="28.42578125" style="262" customWidth="1"/>
    <col min="1795" max="1795" width="20.42578125" style="262" customWidth="1"/>
    <col min="1796" max="1796" width="27.42578125" style="262" customWidth="1"/>
    <col min="1797" max="1797" width="27.85546875" style="262" customWidth="1"/>
    <col min="1798" max="1798" width="16" style="262" customWidth="1"/>
    <col min="1799" max="1799" width="15.28515625" style="262" customWidth="1"/>
    <col min="1800" max="1800" width="12.140625" style="262" customWidth="1"/>
    <col min="1801" max="1801" width="11.5703125" style="262" customWidth="1"/>
    <col min="1802" max="1802" width="8.7109375" style="262" customWidth="1"/>
    <col min="1803" max="1803" width="11.5703125" style="262" customWidth="1"/>
    <col min="1804" max="1804" width="12.28515625" style="262" customWidth="1"/>
    <col min="1805" max="2048" width="9.140625" style="262"/>
    <col min="2049" max="2049" width="23" style="262" customWidth="1"/>
    <col min="2050" max="2050" width="28.42578125" style="262" customWidth="1"/>
    <col min="2051" max="2051" width="20.42578125" style="262" customWidth="1"/>
    <col min="2052" max="2052" width="27.42578125" style="262" customWidth="1"/>
    <col min="2053" max="2053" width="27.85546875" style="262" customWidth="1"/>
    <col min="2054" max="2054" width="16" style="262" customWidth="1"/>
    <col min="2055" max="2055" width="15.28515625" style="262" customWidth="1"/>
    <col min="2056" max="2056" width="12.140625" style="262" customWidth="1"/>
    <col min="2057" max="2057" width="11.5703125" style="262" customWidth="1"/>
    <col min="2058" max="2058" width="8.7109375" style="262" customWidth="1"/>
    <col min="2059" max="2059" width="11.5703125" style="262" customWidth="1"/>
    <col min="2060" max="2060" width="12.28515625" style="262" customWidth="1"/>
    <col min="2061" max="2304" width="9.140625" style="262"/>
    <col min="2305" max="2305" width="23" style="262" customWidth="1"/>
    <col min="2306" max="2306" width="28.42578125" style="262" customWidth="1"/>
    <col min="2307" max="2307" width="20.42578125" style="262" customWidth="1"/>
    <col min="2308" max="2308" width="27.42578125" style="262" customWidth="1"/>
    <col min="2309" max="2309" width="27.85546875" style="262" customWidth="1"/>
    <col min="2310" max="2310" width="16" style="262" customWidth="1"/>
    <col min="2311" max="2311" width="15.28515625" style="262" customWidth="1"/>
    <col min="2312" max="2312" width="12.140625" style="262" customWidth="1"/>
    <col min="2313" max="2313" width="11.5703125" style="262" customWidth="1"/>
    <col min="2314" max="2314" width="8.7109375" style="262" customWidth="1"/>
    <col min="2315" max="2315" width="11.5703125" style="262" customWidth="1"/>
    <col min="2316" max="2316" width="12.28515625" style="262" customWidth="1"/>
    <col min="2317" max="2560" width="9.140625" style="262"/>
    <col min="2561" max="2561" width="23" style="262" customWidth="1"/>
    <col min="2562" max="2562" width="28.42578125" style="262" customWidth="1"/>
    <col min="2563" max="2563" width="20.42578125" style="262" customWidth="1"/>
    <col min="2564" max="2564" width="27.42578125" style="262" customWidth="1"/>
    <col min="2565" max="2565" width="27.85546875" style="262" customWidth="1"/>
    <col min="2566" max="2566" width="16" style="262" customWidth="1"/>
    <col min="2567" max="2567" width="15.28515625" style="262" customWidth="1"/>
    <col min="2568" max="2568" width="12.140625" style="262" customWidth="1"/>
    <col min="2569" max="2569" width="11.5703125" style="262" customWidth="1"/>
    <col min="2570" max="2570" width="8.7109375" style="262" customWidth="1"/>
    <col min="2571" max="2571" width="11.5703125" style="262" customWidth="1"/>
    <col min="2572" max="2572" width="12.28515625" style="262" customWidth="1"/>
    <col min="2573" max="2816" width="9.140625" style="262"/>
    <col min="2817" max="2817" width="23" style="262" customWidth="1"/>
    <col min="2818" max="2818" width="28.42578125" style="262" customWidth="1"/>
    <col min="2819" max="2819" width="20.42578125" style="262" customWidth="1"/>
    <col min="2820" max="2820" width="27.42578125" style="262" customWidth="1"/>
    <col min="2821" max="2821" width="27.85546875" style="262" customWidth="1"/>
    <col min="2822" max="2822" width="16" style="262" customWidth="1"/>
    <col min="2823" max="2823" width="15.28515625" style="262" customWidth="1"/>
    <col min="2824" max="2824" width="12.140625" style="262" customWidth="1"/>
    <col min="2825" max="2825" width="11.5703125" style="262" customWidth="1"/>
    <col min="2826" max="2826" width="8.7109375" style="262" customWidth="1"/>
    <col min="2827" max="2827" width="11.5703125" style="262" customWidth="1"/>
    <col min="2828" max="2828" width="12.28515625" style="262" customWidth="1"/>
    <col min="2829" max="3072" width="9.140625" style="262"/>
    <col min="3073" max="3073" width="23" style="262" customWidth="1"/>
    <col min="3074" max="3074" width="28.42578125" style="262" customWidth="1"/>
    <col min="3075" max="3075" width="20.42578125" style="262" customWidth="1"/>
    <col min="3076" max="3076" width="27.42578125" style="262" customWidth="1"/>
    <col min="3077" max="3077" width="27.85546875" style="262" customWidth="1"/>
    <col min="3078" max="3078" width="16" style="262" customWidth="1"/>
    <col min="3079" max="3079" width="15.28515625" style="262" customWidth="1"/>
    <col min="3080" max="3080" width="12.140625" style="262" customWidth="1"/>
    <col min="3081" max="3081" width="11.5703125" style="262" customWidth="1"/>
    <col min="3082" max="3082" width="8.7109375" style="262" customWidth="1"/>
    <col min="3083" max="3083" width="11.5703125" style="262" customWidth="1"/>
    <col min="3084" max="3084" width="12.28515625" style="262" customWidth="1"/>
    <col min="3085" max="3328" width="9.140625" style="262"/>
    <col min="3329" max="3329" width="23" style="262" customWidth="1"/>
    <col min="3330" max="3330" width="28.42578125" style="262" customWidth="1"/>
    <col min="3331" max="3331" width="20.42578125" style="262" customWidth="1"/>
    <col min="3332" max="3332" width="27.42578125" style="262" customWidth="1"/>
    <col min="3333" max="3333" width="27.85546875" style="262" customWidth="1"/>
    <col min="3334" max="3334" width="16" style="262" customWidth="1"/>
    <col min="3335" max="3335" width="15.28515625" style="262" customWidth="1"/>
    <col min="3336" max="3336" width="12.140625" style="262" customWidth="1"/>
    <col min="3337" max="3337" width="11.5703125" style="262" customWidth="1"/>
    <col min="3338" max="3338" width="8.7109375" style="262" customWidth="1"/>
    <col min="3339" max="3339" width="11.5703125" style="262" customWidth="1"/>
    <col min="3340" max="3340" width="12.28515625" style="262" customWidth="1"/>
    <col min="3341" max="3584" width="9.140625" style="262"/>
    <col min="3585" max="3585" width="23" style="262" customWidth="1"/>
    <col min="3586" max="3586" width="28.42578125" style="262" customWidth="1"/>
    <col min="3587" max="3587" width="20.42578125" style="262" customWidth="1"/>
    <col min="3588" max="3588" width="27.42578125" style="262" customWidth="1"/>
    <col min="3589" max="3589" width="27.85546875" style="262" customWidth="1"/>
    <col min="3590" max="3590" width="16" style="262" customWidth="1"/>
    <col min="3591" max="3591" width="15.28515625" style="262" customWidth="1"/>
    <col min="3592" max="3592" width="12.140625" style="262" customWidth="1"/>
    <col min="3593" max="3593" width="11.5703125" style="262" customWidth="1"/>
    <col min="3594" max="3594" width="8.7109375" style="262" customWidth="1"/>
    <col min="3595" max="3595" width="11.5703125" style="262" customWidth="1"/>
    <col min="3596" max="3596" width="12.28515625" style="262" customWidth="1"/>
    <col min="3597" max="3840" width="9.140625" style="262"/>
    <col min="3841" max="3841" width="23" style="262" customWidth="1"/>
    <col min="3842" max="3842" width="28.42578125" style="262" customWidth="1"/>
    <col min="3843" max="3843" width="20.42578125" style="262" customWidth="1"/>
    <col min="3844" max="3844" width="27.42578125" style="262" customWidth="1"/>
    <col min="3845" max="3845" width="27.85546875" style="262" customWidth="1"/>
    <col min="3846" max="3846" width="16" style="262" customWidth="1"/>
    <col min="3847" max="3847" width="15.28515625" style="262" customWidth="1"/>
    <col min="3848" max="3848" width="12.140625" style="262" customWidth="1"/>
    <col min="3849" max="3849" width="11.5703125" style="262" customWidth="1"/>
    <col min="3850" max="3850" width="8.7109375" style="262" customWidth="1"/>
    <col min="3851" max="3851" width="11.5703125" style="262" customWidth="1"/>
    <col min="3852" max="3852" width="12.28515625" style="262" customWidth="1"/>
    <col min="3853" max="4096" width="9.140625" style="262"/>
    <col min="4097" max="4097" width="23" style="262" customWidth="1"/>
    <col min="4098" max="4098" width="28.42578125" style="262" customWidth="1"/>
    <col min="4099" max="4099" width="20.42578125" style="262" customWidth="1"/>
    <col min="4100" max="4100" width="27.42578125" style="262" customWidth="1"/>
    <col min="4101" max="4101" width="27.85546875" style="262" customWidth="1"/>
    <col min="4102" max="4102" width="16" style="262" customWidth="1"/>
    <col min="4103" max="4103" width="15.28515625" style="262" customWidth="1"/>
    <col min="4104" max="4104" width="12.140625" style="262" customWidth="1"/>
    <col min="4105" max="4105" width="11.5703125" style="262" customWidth="1"/>
    <col min="4106" max="4106" width="8.7109375" style="262" customWidth="1"/>
    <col min="4107" max="4107" width="11.5703125" style="262" customWidth="1"/>
    <col min="4108" max="4108" width="12.28515625" style="262" customWidth="1"/>
    <col min="4109" max="4352" width="9.140625" style="262"/>
    <col min="4353" max="4353" width="23" style="262" customWidth="1"/>
    <col min="4354" max="4354" width="28.42578125" style="262" customWidth="1"/>
    <col min="4355" max="4355" width="20.42578125" style="262" customWidth="1"/>
    <col min="4356" max="4356" width="27.42578125" style="262" customWidth="1"/>
    <col min="4357" max="4357" width="27.85546875" style="262" customWidth="1"/>
    <col min="4358" max="4358" width="16" style="262" customWidth="1"/>
    <col min="4359" max="4359" width="15.28515625" style="262" customWidth="1"/>
    <col min="4360" max="4360" width="12.140625" style="262" customWidth="1"/>
    <col min="4361" max="4361" width="11.5703125" style="262" customWidth="1"/>
    <col min="4362" max="4362" width="8.7109375" style="262" customWidth="1"/>
    <col min="4363" max="4363" width="11.5703125" style="262" customWidth="1"/>
    <col min="4364" max="4364" width="12.28515625" style="262" customWidth="1"/>
    <col min="4365" max="4608" width="9.140625" style="262"/>
    <col min="4609" max="4609" width="23" style="262" customWidth="1"/>
    <col min="4610" max="4610" width="28.42578125" style="262" customWidth="1"/>
    <col min="4611" max="4611" width="20.42578125" style="262" customWidth="1"/>
    <col min="4612" max="4612" width="27.42578125" style="262" customWidth="1"/>
    <col min="4613" max="4613" width="27.85546875" style="262" customWidth="1"/>
    <col min="4614" max="4614" width="16" style="262" customWidth="1"/>
    <col min="4615" max="4615" width="15.28515625" style="262" customWidth="1"/>
    <col min="4616" max="4616" width="12.140625" style="262" customWidth="1"/>
    <col min="4617" max="4617" width="11.5703125" style="262" customWidth="1"/>
    <col min="4618" max="4618" width="8.7109375" style="262" customWidth="1"/>
    <col min="4619" max="4619" width="11.5703125" style="262" customWidth="1"/>
    <col min="4620" max="4620" width="12.28515625" style="262" customWidth="1"/>
    <col min="4621" max="4864" width="9.140625" style="262"/>
    <col min="4865" max="4865" width="23" style="262" customWidth="1"/>
    <col min="4866" max="4866" width="28.42578125" style="262" customWidth="1"/>
    <col min="4867" max="4867" width="20.42578125" style="262" customWidth="1"/>
    <col min="4868" max="4868" width="27.42578125" style="262" customWidth="1"/>
    <col min="4869" max="4869" width="27.85546875" style="262" customWidth="1"/>
    <col min="4870" max="4870" width="16" style="262" customWidth="1"/>
    <col min="4871" max="4871" width="15.28515625" style="262" customWidth="1"/>
    <col min="4872" max="4872" width="12.140625" style="262" customWidth="1"/>
    <col min="4873" max="4873" width="11.5703125" style="262" customWidth="1"/>
    <col min="4874" max="4874" width="8.7109375" style="262" customWidth="1"/>
    <col min="4875" max="4875" width="11.5703125" style="262" customWidth="1"/>
    <col min="4876" max="4876" width="12.28515625" style="262" customWidth="1"/>
    <col min="4877" max="5120" width="9.140625" style="262"/>
    <col min="5121" max="5121" width="23" style="262" customWidth="1"/>
    <col min="5122" max="5122" width="28.42578125" style="262" customWidth="1"/>
    <col min="5123" max="5123" width="20.42578125" style="262" customWidth="1"/>
    <col min="5124" max="5124" width="27.42578125" style="262" customWidth="1"/>
    <col min="5125" max="5125" width="27.85546875" style="262" customWidth="1"/>
    <col min="5126" max="5126" width="16" style="262" customWidth="1"/>
    <col min="5127" max="5127" width="15.28515625" style="262" customWidth="1"/>
    <col min="5128" max="5128" width="12.140625" style="262" customWidth="1"/>
    <col min="5129" max="5129" width="11.5703125" style="262" customWidth="1"/>
    <col min="5130" max="5130" width="8.7109375" style="262" customWidth="1"/>
    <col min="5131" max="5131" width="11.5703125" style="262" customWidth="1"/>
    <col min="5132" max="5132" width="12.28515625" style="262" customWidth="1"/>
    <col min="5133" max="5376" width="9.140625" style="262"/>
    <col min="5377" max="5377" width="23" style="262" customWidth="1"/>
    <col min="5378" max="5378" width="28.42578125" style="262" customWidth="1"/>
    <col min="5379" max="5379" width="20.42578125" style="262" customWidth="1"/>
    <col min="5380" max="5380" width="27.42578125" style="262" customWidth="1"/>
    <col min="5381" max="5381" width="27.85546875" style="262" customWidth="1"/>
    <col min="5382" max="5382" width="16" style="262" customWidth="1"/>
    <col min="5383" max="5383" width="15.28515625" style="262" customWidth="1"/>
    <col min="5384" max="5384" width="12.140625" style="262" customWidth="1"/>
    <col min="5385" max="5385" width="11.5703125" style="262" customWidth="1"/>
    <col min="5386" max="5386" width="8.7109375" style="262" customWidth="1"/>
    <col min="5387" max="5387" width="11.5703125" style="262" customWidth="1"/>
    <col min="5388" max="5388" width="12.28515625" style="262" customWidth="1"/>
    <col min="5389" max="5632" width="9.140625" style="262"/>
    <col min="5633" max="5633" width="23" style="262" customWidth="1"/>
    <col min="5634" max="5634" width="28.42578125" style="262" customWidth="1"/>
    <col min="5635" max="5635" width="20.42578125" style="262" customWidth="1"/>
    <col min="5636" max="5636" width="27.42578125" style="262" customWidth="1"/>
    <col min="5637" max="5637" width="27.85546875" style="262" customWidth="1"/>
    <col min="5638" max="5638" width="16" style="262" customWidth="1"/>
    <col min="5639" max="5639" width="15.28515625" style="262" customWidth="1"/>
    <col min="5640" max="5640" width="12.140625" style="262" customWidth="1"/>
    <col min="5641" max="5641" width="11.5703125" style="262" customWidth="1"/>
    <col min="5642" max="5642" width="8.7109375" style="262" customWidth="1"/>
    <col min="5643" max="5643" width="11.5703125" style="262" customWidth="1"/>
    <col min="5644" max="5644" width="12.28515625" style="262" customWidth="1"/>
    <col min="5645" max="5888" width="9.140625" style="262"/>
    <col min="5889" max="5889" width="23" style="262" customWidth="1"/>
    <col min="5890" max="5890" width="28.42578125" style="262" customWidth="1"/>
    <col min="5891" max="5891" width="20.42578125" style="262" customWidth="1"/>
    <col min="5892" max="5892" width="27.42578125" style="262" customWidth="1"/>
    <col min="5893" max="5893" width="27.85546875" style="262" customWidth="1"/>
    <col min="5894" max="5894" width="16" style="262" customWidth="1"/>
    <col min="5895" max="5895" width="15.28515625" style="262" customWidth="1"/>
    <col min="5896" max="5896" width="12.140625" style="262" customWidth="1"/>
    <col min="5897" max="5897" width="11.5703125" style="262" customWidth="1"/>
    <col min="5898" max="5898" width="8.7109375" style="262" customWidth="1"/>
    <col min="5899" max="5899" width="11.5703125" style="262" customWidth="1"/>
    <col min="5900" max="5900" width="12.28515625" style="262" customWidth="1"/>
    <col min="5901" max="6144" width="9.140625" style="262"/>
    <col min="6145" max="6145" width="23" style="262" customWidth="1"/>
    <col min="6146" max="6146" width="28.42578125" style="262" customWidth="1"/>
    <col min="6147" max="6147" width="20.42578125" style="262" customWidth="1"/>
    <col min="6148" max="6148" width="27.42578125" style="262" customWidth="1"/>
    <col min="6149" max="6149" width="27.85546875" style="262" customWidth="1"/>
    <col min="6150" max="6150" width="16" style="262" customWidth="1"/>
    <col min="6151" max="6151" width="15.28515625" style="262" customWidth="1"/>
    <col min="6152" max="6152" width="12.140625" style="262" customWidth="1"/>
    <col min="6153" max="6153" width="11.5703125" style="262" customWidth="1"/>
    <col min="6154" max="6154" width="8.7109375" style="262" customWidth="1"/>
    <col min="6155" max="6155" width="11.5703125" style="262" customWidth="1"/>
    <col min="6156" max="6156" width="12.28515625" style="262" customWidth="1"/>
    <col min="6157" max="6400" width="9.140625" style="262"/>
    <col min="6401" max="6401" width="23" style="262" customWidth="1"/>
    <col min="6402" max="6402" width="28.42578125" style="262" customWidth="1"/>
    <col min="6403" max="6403" width="20.42578125" style="262" customWidth="1"/>
    <col min="6404" max="6404" width="27.42578125" style="262" customWidth="1"/>
    <col min="6405" max="6405" width="27.85546875" style="262" customWidth="1"/>
    <col min="6406" max="6406" width="16" style="262" customWidth="1"/>
    <col min="6407" max="6407" width="15.28515625" style="262" customWidth="1"/>
    <col min="6408" max="6408" width="12.140625" style="262" customWidth="1"/>
    <col min="6409" max="6409" width="11.5703125" style="262" customWidth="1"/>
    <col min="6410" max="6410" width="8.7109375" style="262" customWidth="1"/>
    <col min="6411" max="6411" width="11.5703125" style="262" customWidth="1"/>
    <col min="6412" max="6412" width="12.28515625" style="262" customWidth="1"/>
    <col min="6413" max="6656" width="9.140625" style="262"/>
    <col min="6657" max="6657" width="23" style="262" customWidth="1"/>
    <col min="6658" max="6658" width="28.42578125" style="262" customWidth="1"/>
    <col min="6659" max="6659" width="20.42578125" style="262" customWidth="1"/>
    <col min="6660" max="6660" width="27.42578125" style="262" customWidth="1"/>
    <col min="6661" max="6661" width="27.85546875" style="262" customWidth="1"/>
    <col min="6662" max="6662" width="16" style="262" customWidth="1"/>
    <col min="6663" max="6663" width="15.28515625" style="262" customWidth="1"/>
    <col min="6664" max="6664" width="12.140625" style="262" customWidth="1"/>
    <col min="6665" max="6665" width="11.5703125" style="262" customWidth="1"/>
    <col min="6666" max="6666" width="8.7109375" style="262" customWidth="1"/>
    <col min="6667" max="6667" width="11.5703125" style="262" customWidth="1"/>
    <col min="6668" max="6668" width="12.28515625" style="262" customWidth="1"/>
    <col min="6669" max="6912" width="9.140625" style="262"/>
    <col min="6913" max="6913" width="23" style="262" customWidth="1"/>
    <col min="6914" max="6914" width="28.42578125" style="262" customWidth="1"/>
    <col min="6915" max="6915" width="20.42578125" style="262" customWidth="1"/>
    <col min="6916" max="6916" width="27.42578125" style="262" customWidth="1"/>
    <col min="6917" max="6917" width="27.85546875" style="262" customWidth="1"/>
    <col min="6918" max="6918" width="16" style="262" customWidth="1"/>
    <col min="6919" max="6919" width="15.28515625" style="262" customWidth="1"/>
    <col min="6920" max="6920" width="12.140625" style="262" customWidth="1"/>
    <col min="6921" max="6921" width="11.5703125" style="262" customWidth="1"/>
    <col min="6922" max="6922" width="8.7109375" style="262" customWidth="1"/>
    <col min="6923" max="6923" width="11.5703125" style="262" customWidth="1"/>
    <col min="6924" max="6924" width="12.28515625" style="262" customWidth="1"/>
    <col min="6925" max="7168" width="9.140625" style="262"/>
    <col min="7169" max="7169" width="23" style="262" customWidth="1"/>
    <col min="7170" max="7170" width="28.42578125" style="262" customWidth="1"/>
    <col min="7171" max="7171" width="20.42578125" style="262" customWidth="1"/>
    <col min="7172" max="7172" width="27.42578125" style="262" customWidth="1"/>
    <col min="7173" max="7173" width="27.85546875" style="262" customWidth="1"/>
    <col min="7174" max="7174" width="16" style="262" customWidth="1"/>
    <col min="7175" max="7175" width="15.28515625" style="262" customWidth="1"/>
    <col min="7176" max="7176" width="12.140625" style="262" customWidth="1"/>
    <col min="7177" max="7177" width="11.5703125" style="262" customWidth="1"/>
    <col min="7178" max="7178" width="8.7109375" style="262" customWidth="1"/>
    <col min="7179" max="7179" width="11.5703125" style="262" customWidth="1"/>
    <col min="7180" max="7180" width="12.28515625" style="262" customWidth="1"/>
    <col min="7181" max="7424" width="9.140625" style="262"/>
    <col min="7425" max="7425" width="23" style="262" customWidth="1"/>
    <col min="7426" max="7426" width="28.42578125" style="262" customWidth="1"/>
    <col min="7427" max="7427" width="20.42578125" style="262" customWidth="1"/>
    <col min="7428" max="7428" width="27.42578125" style="262" customWidth="1"/>
    <col min="7429" max="7429" width="27.85546875" style="262" customWidth="1"/>
    <col min="7430" max="7430" width="16" style="262" customWidth="1"/>
    <col min="7431" max="7431" width="15.28515625" style="262" customWidth="1"/>
    <col min="7432" max="7432" width="12.140625" style="262" customWidth="1"/>
    <col min="7433" max="7433" width="11.5703125" style="262" customWidth="1"/>
    <col min="7434" max="7434" width="8.7109375" style="262" customWidth="1"/>
    <col min="7435" max="7435" width="11.5703125" style="262" customWidth="1"/>
    <col min="7436" max="7436" width="12.28515625" style="262" customWidth="1"/>
    <col min="7437" max="7680" width="9.140625" style="262"/>
    <col min="7681" max="7681" width="23" style="262" customWidth="1"/>
    <col min="7682" max="7682" width="28.42578125" style="262" customWidth="1"/>
    <col min="7683" max="7683" width="20.42578125" style="262" customWidth="1"/>
    <col min="7684" max="7684" width="27.42578125" style="262" customWidth="1"/>
    <col min="7685" max="7685" width="27.85546875" style="262" customWidth="1"/>
    <col min="7686" max="7686" width="16" style="262" customWidth="1"/>
    <col min="7687" max="7687" width="15.28515625" style="262" customWidth="1"/>
    <col min="7688" max="7688" width="12.140625" style="262" customWidth="1"/>
    <col min="7689" max="7689" width="11.5703125" style="262" customWidth="1"/>
    <col min="7690" max="7690" width="8.7109375" style="262" customWidth="1"/>
    <col min="7691" max="7691" width="11.5703125" style="262" customWidth="1"/>
    <col min="7692" max="7692" width="12.28515625" style="262" customWidth="1"/>
    <col min="7693" max="7936" width="9.140625" style="262"/>
    <col min="7937" max="7937" width="23" style="262" customWidth="1"/>
    <col min="7938" max="7938" width="28.42578125" style="262" customWidth="1"/>
    <col min="7939" max="7939" width="20.42578125" style="262" customWidth="1"/>
    <col min="7940" max="7940" width="27.42578125" style="262" customWidth="1"/>
    <col min="7941" max="7941" width="27.85546875" style="262" customWidth="1"/>
    <col min="7942" max="7942" width="16" style="262" customWidth="1"/>
    <col min="7943" max="7943" width="15.28515625" style="262" customWidth="1"/>
    <col min="7944" max="7944" width="12.140625" style="262" customWidth="1"/>
    <col min="7945" max="7945" width="11.5703125" style="262" customWidth="1"/>
    <col min="7946" max="7946" width="8.7109375" style="262" customWidth="1"/>
    <col min="7947" max="7947" width="11.5703125" style="262" customWidth="1"/>
    <col min="7948" max="7948" width="12.28515625" style="262" customWidth="1"/>
    <col min="7949" max="8192" width="9.140625" style="262"/>
    <col min="8193" max="8193" width="23" style="262" customWidth="1"/>
    <col min="8194" max="8194" width="28.42578125" style="262" customWidth="1"/>
    <col min="8195" max="8195" width="20.42578125" style="262" customWidth="1"/>
    <col min="8196" max="8196" width="27.42578125" style="262" customWidth="1"/>
    <col min="8197" max="8197" width="27.85546875" style="262" customWidth="1"/>
    <col min="8198" max="8198" width="16" style="262" customWidth="1"/>
    <col min="8199" max="8199" width="15.28515625" style="262" customWidth="1"/>
    <col min="8200" max="8200" width="12.140625" style="262" customWidth="1"/>
    <col min="8201" max="8201" width="11.5703125" style="262" customWidth="1"/>
    <col min="8202" max="8202" width="8.7109375" style="262" customWidth="1"/>
    <col min="8203" max="8203" width="11.5703125" style="262" customWidth="1"/>
    <col min="8204" max="8204" width="12.28515625" style="262" customWidth="1"/>
    <col min="8205" max="8448" width="9.140625" style="262"/>
    <col min="8449" max="8449" width="23" style="262" customWidth="1"/>
    <col min="8450" max="8450" width="28.42578125" style="262" customWidth="1"/>
    <col min="8451" max="8451" width="20.42578125" style="262" customWidth="1"/>
    <col min="8452" max="8452" width="27.42578125" style="262" customWidth="1"/>
    <col min="8453" max="8453" width="27.85546875" style="262" customWidth="1"/>
    <col min="8454" max="8454" width="16" style="262" customWidth="1"/>
    <col min="8455" max="8455" width="15.28515625" style="262" customWidth="1"/>
    <col min="8456" max="8456" width="12.140625" style="262" customWidth="1"/>
    <col min="8457" max="8457" width="11.5703125" style="262" customWidth="1"/>
    <col min="8458" max="8458" width="8.7109375" style="262" customWidth="1"/>
    <col min="8459" max="8459" width="11.5703125" style="262" customWidth="1"/>
    <col min="8460" max="8460" width="12.28515625" style="262" customWidth="1"/>
    <col min="8461" max="8704" width="9.140625" style="262"/>
    <col min="8705" max="8705" width="23" style="262" customWidth="1"/>
    <col min="8706" max="8706" width="28.42578125" style="262" customWidth="1"/>
    <col min="8707" max="8707" width="20.42578125" style="262" customWidth="1"/>
    <col min="8708" max="8708" width="27.42578125" style="262" customWidth="1"/>
    <col min="8709" max="8709" width="27.85546875" style="262" customWidth="1"/>
    <col min="8710" max="8710" width="16" style="262" customWidth="1"/>
    <col min="8711" max="8711" width="15.28515625" style="262" customWidth="1"/>
    <col min="8712" max="8712" width="12.140625" style="262" customWidth="1"/>
    <col min="8713" max="8713" width="11.5703125" style="262" customWidth="1"/>
    <col min="8714" max="8714" width="8.7109375" style="262" customWidth="1"/>
    <col min="8715" max="8715" width="11.5703125" style="262" customWidth="1"/>
    <col min="8716" max="8716" width="12.28515625" style="262" customWidth="1"/>
    <col min="8717" max="8960" width="9.140625" style="262"/>
    <col min="8961" max="8961" width="23" style="262" customWidth="1"/>
    <col min="8962" max="8962" width="28.42578125" style="262" customWidth="1"/>
    <col min="8963" max="8963" width="20.42578125" style="262" customWidth="1"/>
    <col min="8964" max="8964" width="27.42578125" style="262" customWidth="1"/>
    <col min="8965" max="8965" width="27.85546875" style="262" customWidth="1"/>
    <col min="8966" max="8966" width="16" style="262" customWidth="1"/>
    <col min="8967" max="8967" width="15.28515625" style="262" customWidth="1"/>
    <col min="8968" max="8968" width="12.140625" style="262" customWidth="1"/>
    <col min="8969" max="8969" width="11.5703125" style="262" customWidth="1"/>
    <col min="8970" max="8970" width="8.7109375" style="262" customWidth="1"/>
    <col min="8971" max="8971" width="11.5703125" style="262" customWidth="1"/>
    <col min="8972" max="8972" width="12.28515625" style="262" customWidth="1"/>
    <col min="8973" max="9216" width="9.140625" style="262"/>
    <col min="9217" max="9217" width="23" style="262" customWidth="1"/>
    <col min="9218" max="9218" width="28.42578125" style="262" customWidth="1"/>
    <col min="9219" max="9219" width="20.42578125" style="262" customWidth="1"/>
    <col min="9220" max="9220" width="27.42578125" style="262" customWidth="1"/>
    <col min="9221" max="9221" width="27.85546875" style="262" customWidth="1"/>
    <col min="9222" max="9222" width="16" style="262" customWidth="1"/>
    <col min="9223" max="9223" width="15.28515625" style="262" customWidth="1"/>
    <col min="9224" max="9224" width="12.140625" style="262" customWidth="1"/>
    <col min="9225" max="9225" width="11.5703125" style="262" customWidth="1"/>
    <col min="9226" max="9226" width="8.7109375" style="262" customWidth="1"/>
    <col min="9227" max="9227" width="11.5703125" style="262" customWidth="1"/>
    <col min="9228" max="9228" width="12.28515625" style="262" customWidth="1"/>
    <col min="9229" max="9472" width="9.140625" style="262"/>
    <col min="9473" max="9473" width="23" style="262" customWidth="1"/>
    <col min="9474" max="9474" width="28.42578125" style="262" customWidth="1"/>
    <col min="9475" max="9475" width="20.42578125" style="262" customWidth="1"/>
    <col min="9476" max="9476" width="27.42578125" style="262" customWidth="1"/>
    <col min="9477" max="9477" width="27.85546875" style="262" customWidth="1"/>
    <col min="9478" max="9478" width="16" style="262" customWidth="1"/>
    <col min="9479" max="9479" width="15.28515625" style="262" customWidth="1"/>
    <col min="9480" max="9480" width="12.140625" style="262" customWidth="1"/>
    <col min="9481" max="9481" width="11.5703125" style="262" customWidth="1"/>
    <col min="9482" max="9482" width="8.7109375" style="262" customWidth="1"/>
    <col min="9483" max="9483" width="11.5703125" style="262" customWidth="1"/>
    <col min="9484" max="9484" width="12.28515625" style="262" customWidth="1"/>
    <col min="9485" max="9728" width="9.140625" style="262"/>
    <col min="9729" max="9729" width="23" style="262" customWidth="1"/>
    <col min="9730" max="9730" width="28.42578125" style="262" customWidth="1"/>
    <col min="9731" max="9731" width="20.42578125" style="262" customWidth="1"/>
    <col min="9732" max="9732" width="27.42578125" style="262" customWidth="1"/>
    <col min="9733" max="9733" width="27.85546875" style="262" customWidth="1"/>
    <col min="9734" max="9734" width="16" style="262" customWidth="1"/>
    <col min="9735" max="9735" width="15.28515625" style="262" customWidth="1"/>
    <col min="9736" max="9736" width="12.140625" style="262" customWidth="1"/>
    <col min="9737" max="9737" width="11.5703125" style="262" customWidth="1"/>
    <col min="9738" max="9738" width="8.7109375" style="262" customWidth="1"/>
    <col min="9739" max="9739" width="11.5703125" style="262" customWidth="1"/>
    <col min="9740" max="9740" width="12.28515625" style="262" customWidth="1"/>
    <col min="9741" max="9984" width="9.140625" style="262"/>
    <col min="9985" max="9985" width="23" style="262" customWidth="1"/>
    <col min="9986" max="9986" width="28.42578125" style="262" customWidth="1"/>
    <col min="9987" max="9987" width="20.42578125" style="262" customWidth="1"/>
    <col min="9988" max="9988" width="27.42578125" style="262" customWidth="1"/>
    <col min="9989" max="9989" width="27.85546875" style="262" customWidth="1"/>
    <col min="9990" max="9990" width="16" style="262" customWidth="1"/>
    <col min="9991" max="9991" width="15.28515625" style="262" customWidth="1"/>
    <col min="9992" max="9992" width="12.140625" style="262" customWidth="1"/>
    <col min="9993" max="9993" width="11.5703125" style="262" customWidth="1"/>
    <col min="9994" max="9994" width="8.7109375" style="262" customWidth="1"/>
    <col min="9995" max="9995" width="11.5703125" style="262" customWidth="1"/>
    <col min="9996" max="9996" width="12.28515625" style="262" customWidth="1"/>
    <col min="9997" max="10240" width="9.140625" style="262"/>
    <col min="10241" max="10241" width="23" style="262" customWidth="1"/>
    <col min="10242" max="10242" width="28.42578125" style="262" customWidth="1"/>
    <col min="10243" max="10243" width="20.42578125" style="262" customWidth="1"/>
    <col min="10244" max="10244" width="27.42578125" style="262" customWidth="1"/>
    <col min="10245" max="10245" width="27.85546875" style="262" customWidth="1"/>
    <col min="10246" max="10246" width="16" style="262" customWidth="1"/>
    <col min="10247" max="10247" width="15.28515625" style="262" customWidth="1"/>
    <col min="10248" max="10248" width="12.140625" style="262" customWidth="1"/>
    <col min="10249" max="10249" width="11.5703125" style="262" customWidth="1"/>
    <col min="10250" max="10250" width="8.7109375" style="262" customWidth="1"/>
    <col min="10251" max="10251" width="11.5703125" style="262" customWidth="1"/>
    <col min="10252" max="10252" width="12.28515625" style="262" customWidth="1"/>
    <col min="10253" max="10496" width="9.140625" style="262"/>
    <col min="10497" max="10497" width="23" style="262" customWidth="1"/>
    <col min="10498" max="10498" width="28.42578125" style="262" customWidth="1"/>
    <col min="10499" max="10499" width="20.42578125" style="262" customWidth="1"/>
    <col min="10500" max="10500" width="27.42578125" style="262" customWidth="1"/>
    <col min="10501" max="10501" width="27.85546875" style="262" customWidth="1"/>
    <col min="10502" max="10502" width="16" style="262" customWidth="1"/>
    <col min="10503" max="10503" width="15.28515625" style="262" customWidth="1"/>
    <col min="10504" max="10504" width="12.140625" style="262" customWidth="1"/>
    <col min="10505" max="10505" width="11.5703125" style="262" customWidth="1"/>
    <col min="10506" max="10506" width="8.7109375" style="262" customWidth="1"/>
    <col min="10507" max="10507" width="11.5703125" style="262" customWidth="1"/>
    <col min="10508" max="10508" width="12.28515625" style="262" customWidth="1"/>
    <col min="10509" max="10752" width="9.140625" style="262"/>
    <col min="10753" max="10753" width="23" style="262" customWidth="1"/>
    <col min="10754" max="10754" width="28.42578125" style="262" customWidth="1"/>
    <col min="10755" max="10755" width="20.42578125" style="262" customWidth="1"/>
    <col min="10756" max="10756" width="27.42578125" style="262" customWidth="1"/>
    <col min="10757" max="10757" width="27.85546875" style="262" customWidth="1"/>
    <col min="10758" max="10758" width="16" style="262" customWidth="1"/>
    <col min="10759" max="10759" width="15.28515625" style="262" customWidth="1"/>
    <col min="10760" max="10760" width="12.140625" style="262" customWidth="1"/>
    <col min="10761" max="10761" width="11.5703125" style="262" customWidth="1"/>
    <col min="10762" max="10762" width="8.7109375" style="262" customWidth="1"/>
    <col min="10763" max="10763" width="11.5703125" style="262" customWidth="1"/>
    <col min="10764" max="10764" width="12.28515625" style="262" customWidth="1"/>
    <col min="10765" max="11008" width="9.140625" style="262"/>
    <col min="11009" max="11009" width="23" style="262" customWidth="1"/>
    <col min="11010" max="11010" width="28.42578125" style="262" customWidth="1"/>
    <col min="11011" max="11011" width="20.42578125" style="262" customWidth="1"/>
    <col min="11012" max="11012" width="27.42578125" style="262" customWidth="1"/>
    <col min="11013" max="11013" width="27.85546875" style="262" customWidth="1"/>
    <col min="11014" max="11014" width="16" style="262" customWidth="1"/>
    <col min="11015" max="11015" width="15.28515625" style="262" customWidth="1"/>
    <col min="11016" max="11016" width="12.140625" style="262" customWidth="1"/>
    <col min="11017" max="11017" width="11.5703125" style="262" customWidth="1"/>
    <col min="11018" max="11018" width="8.7109375" style="262" customWidth="1"/>
    <col min="11019" max="11019" width="11.5703125" style="262" customWidth="1"/>
    <col min="11020" max="11020" width="12.28515625" style="262" customWidth="1"/>
    <col min="11021" max="11264" width="9.140625" style="262"/>
    <col min="11265" max="11265" width="23" style="262" customWidth="1"/>
    <col min="11266" max="11266" width="28.42578125" style="262" customWidth="1"/>
    <col min="11267" max="11267" width="20.42578125" style="262" customWidth="1"/>
    <col min="11268" max="11268" width="27.42578125" style="262" customWidth="1"/>
    <col min="11269" max="11269" width="27.85546875" style="262" customWidth="1"/>
    <col min="11270" max="11270" width="16" style="262" customWidth="1"/>
    <col min="11271" max="11271" width="15.28515625" style="262" customWidth="1"/>
    <col min="11272" max="11272" width="12.140625" style="262" customWidth="1"/>
    <col min="11273" max="11273" width="11.5703125" style="262" customWidth="1"/>
    <col min="11274" max="11274" width="8.7109375" style="262" customWidth="1"/>
    <col min="11275" max="11275" width="11.5703125" style="262" customWidth="1"/>
    <col min="11276" max="11276" width="12.28515625" style="262" customWidth="1"/>
    <col min="11277" max="11520" width="9.140625" style="262"/>
    <col min="11521" max="11521" width="23" style="262" customWidth="1"/>
    <col min="11522" max="11522" width="28.42578125" style="262" customWidth="1"/>
    <col min="11523" max="11523" width="20.42578125" style="262" customWidth="1"/>
    <col min="11524" max="11524" width="27.42578125" style="262" customWidth="1"/>
    <col min="11525" max="11525" width="27.85546875" style="262" customWidth="1"/>
    <col min="11526" max="11526" width="16" style="262" customWidth="1"/>
    <col min="11527" max="11527" width="15.28515625" style="262" customWidth="1"/>
    <col min="11528" max="11528" width="12.140625" style="262" customWidth="1"/>
    <col min="11529" max="11529" width="11.5703125" style="262" customWidth="1"/>
    <col min="11530" max="11530" width="8.7109375" style="262" customWidth="1"/>
    <col min="11531" max="11531" width="11.5703125" style="262" customWidth="1"/>
    <col min="11532" max="11532" width="12.28515625" style="262" customWidth="1"/>
    <col min="11533" max="11776" width="9.140625" style="262"/>
    <col min="11777" max="11777" width="23" style="262" customWidth="1"/>
    <col min="11778" max="11778" width="28.42578125" style="262" customWidth="1"/>
    <col min="11779" max="11779" width="20.42578125" style="262" customWidth="1"/>
    <col min="11780" max="11780" width="27.42578125" style="262" customWidth="1"/>
    <col min="11781" max="11781" width="27.85546875" style="262" customWidth="1"/>
    <col min="11782" max="11782" width="16" style="262" customWidth="1"/>
    <col min="11783" max="11783" width="15.28515625" style="262" customWidth="1"/>
    <col min="11784" max="11784" width="12.140625" style="262" customWidth="1"/>
    <col min="11785" max="11785" width="11.5703125" style="262" customWidth="1"/>
    <col min="11786" max="11786" width="8.7109375" style="262" customWidth="1"/>
    <col min="11787" max="11787" width="11.5703125" style="262" customWidth="1"/>
    <col min="11788" max="11788" width="12.28515625" style="262" customWidth="1"/>
    <col min="11789" max="12032" width="9.140625" style="262"/>
    <col min="12033" max="12033" width="23" style="262" customWidth="1"/>
    <col min="12034" max="12034" width="28.42578125" style="262" customWidth="1"/>
    <col min="12035" max="12035" width="20.42578125" style="262" customWidth="1"/>
    <col min="12036" max="12036" width="27.42578125" style="262" customWidth="1"/>
    <col min="12037" max="12037" width="27.85546875" style="262" customWidth="1"/>
    <col min="12038" max="12038" width="16" style="262" customWidth="1"/>
    <col min="12039" max="12039" width="15.28515625" style="262" customWidth="1"/>
    <col min="12040" max="12040" width="12.140625" style="262" customWidth="1"/>
    <col min="12041" max="12041" width="11.5703125" style="262" customWidth="1"/>
    <col min="12042" max="12042" width="8.7109375" style="262" customWidth="1"/>
    <col min="12043" max="12043" width="11.5703125" style="262" customWidth="1"/>
    <col min="12044" max="12044" width="12.28515625" style="262" customWidth="1"/>
    <col min="12045" max="12288" width="9.140625" style="262"/>
    <col min="12289" max="12289" width="23" style="262" customWidth="1"/>
    <col min="12290" max="12290" width="28.42578125" style="262" customWidth="1"/>
    <col min="12291" max="12291" width="20.42578125" style="262" customWidth="1"/>
    <col min="12292" max="12292" width="27.42578125" style="262" customWidth="1"/>
    <col min="12293" max="12293" width="27.85546875" style="262" customWidth="1"/>
    <col min="12294" max="12294" width="16" style="262" customWidth="1"/>
    <col min="12295" max="12295" width="15.28515625" style="262" customWidth="1"/>
    <col min="12296" max="12296" width="12.140625" style="262" customWidth="1"/>
    <col min="12297" max="12297" width="11.5703125" style="262" customWidth="1"/>
    <col min="12298" max="12298" width="8.7109375" style="262" customWidth="1"/>
    <col min="12299" max="12299" width="11.5703125" style="262" customWidth="1"/>
    <col min="12300" max="12300" width="12.28515625" style="262" customWidth="1"/>
    <col min="12301" max="12544" width="9.140625" style="262"/>
    <col min="12545" max="12545" width="23" style="262" customWidth="1"/>
    <col min="12546" max="12546" width="28.42578125" style="262" customWidth="1"/>
    <col min="12547" max="12547" width="20.42578125" style="262" customWidth="1"/>
    <col min="12548" max="12548" width="27.42578125" style="262" customWidth="1"/>
    <col min="12549" max="12549" width="27.85546875" style="262" customWidth="1"/>
    <col min="12550" max="12550" width="16" style="262" customWidth="1"/>
    <col min="12551" max="12551" width="15.28515625" style="262" customWidth="1"/>
    <col min="12552" max="12552" width="12.140625" style="262" customWidth="1"/>
    <col min="12553" max="12553" width="11.5703125" style="262" customWidth="1"/>
    <col min="12554" max="12554" width="8.7109375" style="262" customWidth="1"/>
    <col min="12555" max="12555" width="11.5703125" style="262" customWidth="1"/>
    <col min="12556" max="12556" width="12.28515625" style="262" customWidth="1"/>
    <col min="12557" max="12800" width="9.140625" style="262"/>
    <col min="12801" max="12801" width="23" style="262" customWidth="1"/>
    <col min="12802" max="12802" width="28.42578125" style="262" customWidth="1"/>
    <col min="12803" max="12803" width="20.42578125" style="262" customWidth="1"/>
    <col min="12804" max="12804" width="27.42578125" style="262" customWidth="1"/>
    <col min="12805" max="12805" width="27.85546875" style="262" customWidth="1"/>
    <col min="12806" max="12806" width="16" style="262" customWidth="1"/>
    <col min="12807" max="12807" width="15.28515625" style="262" customWidth="1"/>
    <col min="12808" max="12808" width="12.140625" style="262" customWidth="1"/>
    <col min="12809" max="12809" width="11.5703125" style="262" customWidth="1"/>
    <col min="12810" max="12810" width="8.7109375" style="262" customWidth="1"/>
    <col min="12811" max="12811" width="11.5703125" style="262" customWidth="1"/>
    <col min="12812" max="12812" width="12.28515625" style="262" customWidth="1"/>
    <col min="12813" max="13056" width="9.140625" style="262"/>
    <col min="13057" max="13057" width="23" style="262" customWidth="1"/>
    <col min="13058" max="13058" width="28.42578125" style="262" customWidth="1"/>
    <col min="13059" max="13059" width="20.42578125" style="262" customWidth="1"/>
    <col min="13060" max="13060" width="27.42578125" style="262" customWidth="1"/>
    <col min="13061" max="13061" width="27.85546875" style="262" customWidth="1"/>
    <col min="13062" max="13062" width="16" style="262" customWidth="1"/>
    <col min="13063" max="13063" width="15.28515625" style="262" customWidth="1"/>
    <col min="13064" max="13064" width="12.140625" style="262" customWidth="1"/>
    <col min="13065" max="13065" width="11.5703125" style="262" customWidth="1"/>
    <col min="13066" max="13066" width="8.7109375" style="262" customWidth="1"/>
    <col min="13067" max="13067" width="11.5703125" style="262" customWidth="1"/>
    <col min="13068" max="13068" width="12.28515625" style="262" customWidth="1"/>
    <col min="13069" max="13312" width="9.140625" style="262"/>
    <col min="13313" max="13313" width="23" style="262" customWidth="1"/>
    <col min="13314" max="13314" width="28.42578125" style="262" customWidth="1"/>
    <col min="13315" max="13315" width="20.42578125" style="262" customWidth="1"/>
    <col min="13316" max="13316" width="27.42578125" style="262" customWidth="1"/>
    <col min="13317" max="13317" width="27.85546875" style="262" customWidth="1"/>
    <col min="13318" max="13318" width="16" style="262" customWidth="1"/>
    <col min="13319" max="13319" width="15.28515625" style="262" customWidth="1"/>
    <col min="13320" max="13320" width="12.140625" style="262" customWidth="1"/>
    <col min="13321" max="13321" width="11.5703125" style="262" customWidth="1"/>
    <col min="13322" max="13322" width="8.7109375" style="262" customWidth="1"/>
    <col min="13323" max="13323" width="11.5703125" style="262" customWidth="1"/>
    <col min="13324" max="13324" width="12.28515625" style="262" customWidth="1"/>
    <col min="13325" max="13568" width="9.140625" style="262"/>
    <col min="13569" max="13569" width="23" style="262" customWidth="1"/>
    <col min="13570" max="13570" width="28.42578125" style="262" customWidth="1"/>
    <col min="13571" max="13571" width="20.42578125" style="262" customWidth="1"/>
    <col min="13572" max="13572" width="27.42578125" style="262" customWidth="1"/>
    <col min="13573" max="13573" width="27.85546875" style="262" customWidth="1"/>
    <col min="13574" max="13574" width="16" style="262" customWidth="1"/>
    <col min="13575" max="13575" width="15.28515625" style="262" customWidth="1"/>
    <col min="13576" max="13576" width="12.140625" style="262" customWidth="1"/>
    <col min="13577" max="13577" width="11.5703125" style="262" customWidth="1"/>
    <col min="13578" max="13578" width="8.7109375" style="262" customWidth="1"/>
    <col min="13579" max="13579" width="11.5703125" style="262" customWidth="1"/>
    <col min="13580" max="13580" width="12.28515625" style="262" customWidth="1"/>
    <col min="13581" max="13824" width="9.140625" style="262"/>
    <col min="13825" max="13825" width="23" style="262" customWidth="1"/>
    <col min="13826" max="13826" width="28.42578125" style="262" customWidth="1"/>
    <col min="13827" max="13827" width="20.42578125" style="262" customWidth="1"/>
    <col min="13828" max="13828" width="27.42578125" style="262" customWidth="1"/>
    <col min="13829" max="13829" width="27.85546875" style="262" customWidth="1"/>
    <col min="13830" max="13830" width="16" style="262" customWidth="1"/>
    <col min="13831" max="13831" width="15.28515625" style="262" customWidth="1"/>
    <col min="13832" max="13832" width="12.140625" style="262" customWidth="1"/>
    <col min="13833" max="13833" width="11.5703125" style="262" customWidth="1"/>
    <col min="13834" max="13834" width="8.7109375" style="262" customWidth="1"/>
    <col min="13835" max="13835" width="11.5703125" style="262" customWidth="1"/>
    <col min="13836" max="13836" width="12.28515625" style="262" customWidth="1"/>
    <col min="13837" max="14080" width="9.140625" style="262"/>
    <col min="14081" max="14081" width="23" style="262" customWidth="1"/>
    <col min="14082" max="14082" width="28.42578125" style="262" customWidth="1"/>
    <col min="14083" max="14083" width="20.42578125" style="262" customWidth="1"/>
    <col min="14084" max="14084" width="27.42578125" style="262" customWidth="1"/>
    <col min="14085" max="14085" width="27.85546875" style="262" customWidth="1"/>
    <col min="14086" max="14086" width="16" style="262" customWidth="1"/>
    <col min="14087" max="14087" width="15.28515625" style="262" customWidth="1"/>
    <col min="14088" max="14088" width="12.140625" style="262" customWidth="1"/>
    <col min="14089" max="14089" width="11.5703125" style="262" customWidth="1"/>
    <col min="14090" max="14090" width="8.7109375" style="262" customWidth="1"/>
    <col min="14091" max="14091" width="11.5703125" style="262" customWidth="1"/>
    <col min="14092" max="14092" width="12.28515625" style="262" customWidth="1"/>
    <col min="14093" max="14336" width="9.140625" style="262"/>
    <col min="14337" max="14337" width="23" style="262" customWidth="1"/>
    <col min="14338" max="14338" width="28.42578125" style="262" customWidth="1"/>
    <col min="14339" max="14339" width="20.42578125" style="262" customWidth="1"/>
    <col min="14340" max="14340" width="27.42578125" style="262" customWidth="1"/>
    <col min="14341" max="14341" width="27.85546875" style="262" customWidth="1"/>
    <col min="14342" max="14342" width="16" style="262" customWidth="1"/>
    <col min="14343" max="14343" width="15.28515625" style="262" customWidth="1"/>
    <col min="14344" max="14344" width="12.140625" style="262" customWidth="1"/>
    <col min="14345" max="14345" width="11.5703125" style="262" customWidth="1"/>
    <col min="14346" max="14346" width="8.7109375" style="262" customWidth="1"/>
    <col min="14347" max="14347" width="11.5703125" style="262" customWidth="1"/>
    <col min="14348" max="14348" width="12.28515625" style="262" customWidth="1"/>
    <col min="14349" max="14592" width="9.140625" style="262"/>
    <col min="14593" max="14593" width="23" style="262" customWidth="1"/>
    <col min="14594" max="14594" width="28.42578125" style="262" customWidth="1"/>
    <col min="14595" max="14595" width="20.42578125" style="262" customWidth="1"/>
    <col min="14596" max="14596" width="27.42578125" style="262" customWidth="1"/>
    <col min="14597" max="14597" width="27.85546875" style="262" customWidth="1"/>
    <col min="14598" max="14598" width="16" style="262" customWidth="1"/>
    <col min="14599" max="14599" width="15.28515625" style="262" customWidth="1"/>
    <col min="14600" max="14600" width="12.140625" style="262" customWidth="1"/>
    <col min="14601" max="14601" width="11.5703125" style="262" customWidth="1"/>
    <col min="14602" max="14602" width="8.7109375" style="262" customWidth="1"/>
    <col min="14603" max="14603" width="11.5703125" style="262" customWidth="1"/>
    <col min="14604" max="14604" width="12.28515625" style="262" customWidth="1"/>
    <col min="14605" max="14848" width="9.140625" style="262"/>
    <col min="14849" max="14849" width="23" style="262" customWidth="1"/>
    <col min="14850" max="14850" width="28.42578125" style="262" customWidth="1"/>
    <col min="14851" max="14851" width="20.42578125" style="262" customWidth="1"/>
    <col min="14852" max="14852" width="27.42578125" style="262" customWidth="1"/>
    <col min="14853" max="14853" width="27.85546875" style="262" customWidth="1"/>
    <col min="14854" max="14854" width="16" style="262" customWidth="1"/>
    <col min="14855" max="14855" width="15.28515625" style="262" customWidth="1"/>
    <col min="14856" max="14856" width="12.140625" style="262" customWidth="1"/>
    <col min="14857" max="14857" width="11.5703125" style="262" customWidth="1"/>
    <col min="14858" max="14858" width="8.7109375" style="262" customWidth="1"/>
    <col min="14859" max="14859" width="11.5703125" style="262" customWidth="1"/>
    <col min="14860" max="14860" width="12.28515625" style="262" customWidth="1"/>
    <col min="14861" max="15104" width="9.140625" style="262"/>
    <col min="15105" max="15105" width="23" style="262" customWidth="1"/>
    <col min="15106" max="15106" width="28.42578125" style="262" customWidth="1"/>
    <col min="15107" max="15107" width="20.42578125" style="262" customWidth="1"/>
    <col min="15108" max="15108" width="27.42578125" style="262" customWidth="1"/>
    <col min="15109" max="15109" width="27.85546875" style="262" customWidth="1"/>
    <col min="15110" max="15110" width="16" style="262" customWidth="1"/>
    <col min="15111" max="15111" width="15.28515625" style="262" customWidth="1"/>
    <col min="15112" max="15112" width="12.140625" style="262" customWidth="1"/>
    <col min="15113" max="15113" width="11.5703125" style="262" customWidth="1"/>
    <col min="15114" max="15114" width="8.7109375" style="262" customWidth="1"/>
    <col min="15115" max="15115" width="11.5703125" style="262" customWidth="1"/>
    <col min="15116" max="15116" width="12.28515625" style="262" customWidth="1"/>
    <col min="15117" max="15360" width="9.140625" style="262"/>
    <col min="15361" max="15361" width="23" style="262" customWidth="1"/>
    <col min="15362" max="15362" width="28.42578125" style="262" customWidth="1"/>
    <col min="15363" max="15363" width="20.42578125" style="262" customWidth="1"/>
    <col min="15364" max="15364" width="27.42578125" style="262" customWidth="1"/>
    <col min="15365" max="15365" width="27.85546875" style="262" customWidth="1"/>
    <col min="15366" max="15366" width="16" style="262" customWidth="1"/>
    <col min="15367" max="15367" width="15.28515625" style="262" customWidth="1"/>
    <col min="15368" max="15368" width="12.140625" style="262" customWidth="1"/>
    <col min="15369" max="15369" width="11.5703125" style="262" customWidth="1"/>
    <col min="15370" max="15370" width="8.7109375" style="262" customWidth="1"/>
    <col min="15371" max="15371" width="11.5703125" style="262" customWidth="1"/>
    <col min="15372" max="15372" width="12.28515625" style="262" customWidth="1"/>
    <col min="15373" max="15616" width="9.140625" style="262"/>
    <col min="15617" max="15617" width="23" style="262" customWidth="1"/>
    <col min="15618" max="15618" width="28.42578125" style="262" customWidth="1"/>
    <col min="15619" max="15619" width="20.42578125" style="262" customWidth="1"/>
    <col min="15620" max="15620" width="27.42578125" style="262" customWidth="1"/>
    <col min="15621" max="15621" width="27.85546875" style="262" customWidth="1"/>
    <col min="15622" max="15622" width="16" style="262" customWidth="1"/>
    <col min="15623" max="15623" width="15.28515625" style="262" customWidth="1"/>
    <col min="15624" max="15624" width="12.140625" style="262" customWidth="1"/>
    <col min="15625" max="15625" width="11.5703125" style="262" customWidth="1"/>
    <col min="15626" max="15626" width="8.7109375" style="262" customWidth="1"/>
    <col min="15627" max="15627" width="11.5703125" style="262" customWidth="1"/>
    <col min="15628" max="15628" width="12.28515625" style="262" customWidth="1"/>
    <col min="15629" max="15872" width="9.140625" style="262"/>
    <col min="15873" max="15873" width="23" style="262" customWidth="1"/>
    <col min="15874" max="15874" width="28.42578125" style="262" customWidth="1"/>
    <col min="15875" max="15875" width="20.42578125" style="262" customWidth="1"/>
    <col min="15876" max="15876" width="27.42578125" style="262" customWidth="1"/>
    <col min="15877" max="15877" width="27.85546875" style="262" customWidth="1"/>
    <col min="15878" max="15878" width="16" style="262" customWidth="1"/>
    <col min="15879" max="15879" width="15.28515625" style="262" customWidth="1"/>
    <col min="15880" max="15880" width="12.140625" style="262" customWidth="1"/>
    <col min="15881" max="15881" width="11.5703125" style="262" customWidth="1"/>
    <col min="15882" max="15882" width="8.7109375" style="262" customWidth="1"/>
    <col min="15883" max="15883" width="11.5703125" style="262" customWidth="1"/>
    <col min="15884" max="15884" width="12.28515625" style="262" customWidth="1"/>
    <col min="15885" max="16128" width="9.140625" style="262"/>
    <col min="16129" max="16129" width="23" style="262" customWidth="1"/>
    <col min="16130" max="16130" width="28.42578125" style="262" customWidth="1"/>
    <col min="16131" max="16131" width="20.42578125" style="262" customWidth="1"/>
    <col min="16132" max="16132" width="27.42578125" style="262" customWidth="1"/>
    <col min="16133" max="16133" width="27.85546875" style="262" customWidth="1"/>
    <col min="16134" max="16134" width="16" style="262" customWidth="1"/>
    <col min="16135" max="16135" width="15.28515625" style="262" customWidth="1"/>
    <col min="16136" max="16136" width="12.140625" style="262" customWidth="1"/>
    <col min="16137" max="16137" width="11.5703125" style="262" customWidth="1"/>
    <col min="16138" max="16138" width="8.7109375" style="262" customWidth="1"/>
    <col min="16139" max="16139" width="11.5703125" style="262" customWidth="1"/>
    <col min="16140" max="16140" width="12.28515625" style="262" customWidth="1"/>
    <col min="16141" max="16384" width="9.140625" style="262"/>
  </cols>
  <sheetData>
    <row r="1" spans="1:5" s="256" customFormat="1" ht="20.100000000000001" customHeight="1">
      <c r="A1" s="802" t="s">
        <v>42</v>
      </c>
      <c r="B1" s="803"/>
      <c r="C1" s="806" t="s">
        <v>43</v>
      </c>
      <c r="D1" s="806"/>
      <c r="E1" s="305" t="s">
        <v>44</v>
      </c>
    </row>
    <row r="2" spans="1:5" s="256" customFormat="1" ht="20.100000000000001" customHeight="1">
      <c r="A2" s="804"/>
      <c r="B2" s="805"/>
      <c r="C2" s="807"/>
      <c r="D2" s="807"/>
      <c r="E2" s="306" t="s">
        <v>45</v>
      </c>
    </row>
    <row r="3" spans="1:5" s="256" customFormat="1" ht="20.100000000000001" customHeight="1">
      <c r="A3" s="804"/>
      <c r="B3" s="805"/>
      <c r="C3" s="807"/>
      <c r="D3" s="807"/>
      <c r="E3" s="306" t="s">
        <v>46</v>
      </c>
    </row>
    <row r="4" spans="1:5" s="258" customFormat="1" ht="24.95" customHeight="1">
      <c r="A4" s="307" t="s">
        <v>47</v>
      </c>
      <c r="B4" s="59" t="s">
        <v>895</v>
      </c>
      <c r="C4" s="60" t="s">
        <v>48</v>
      </c>
      <c r="D4" s="61" t="s">
        <v>490</v>
      </c>
      <c r="E4" s="808" t="s">
        <v>49</v>
      </c>
    </row>
    <row r="5" spans="1:5" s="258" customFormat="1" ht="24.95" customHeight="1">
      <c r="A5" s="308" t="s">
        <v>50</v>
      </c>
      <c r="B5" s="62" t="s">
        <v>624</v>
      </c>
      <c r="C5" s="63" t="s">
        <v>51</v>
      </c>
      <c r="D5" s="64">
        <v>42149</v>
      </c>
      <c r="E5" s="809"/>
    </row>
    <row r="6" spans="1:5" s="258" customFormat="1" ht="24.95" customHeight="1">
      <c r="A6" s="308" t="s">
        <v>52</v>
      </c>
      <c r="B6" s="62" t="s">
        <v>992</v>
      </c>
      <c r="C6" s="63" t="s">
        <v>53</v>
      </c>
      <c r="D6" s="259">
        <v>42713</v>
      </c>
      <c r="E6" s="809"/>
    </row>
    <row r="7" spans="1:5" s="258" customFormat="1" ht="24" customHeight="1">
      <c r="A7" s="309" t="s">
        <v>54</v>
      </c>
      <c r="B7" s="66" t="s">
        <v>55</v>
      </c>
      <c r="C7" s="65" t="s">
        <v>56</v>
      </c>
      <c r="D7" s="67" t="s">
        <v>55</v>
      </c>
      <c r="E7" s="810"/>
    </row>
    <row r="8" spans="1:5" s="258" customFormat="1" ht="29.25" customHeight="1">
      <c r="A8" s="310" t="s">
        <v>57</v>
      </c>
      <c r="B8" s="68" t="s">
        <v>58</v>
      </c>
      <c r="C8" s="68" t="s">
        <v>12</v>
      </c>
      <c r="D8" s="68" t="s">
        <v>59</v>
      </c>
      <c r="E8" s="311" t="s">
        <v>60</v>
      </c>
    </row>
    <row r="9" spans="1:5" s="71" customFormat="1" ht="24.75" customHeight="1">
      <c r="A9" s="312" t="s">
        <v>61</v>
      </c>
      <c r="B9" s="69"/>
      <c r="C9" s="263"/>
      <c r="D9" s="70"/>
      <c r="E9" s="313"/>
    </row>
    <row r="10" spans="1:5" s="71" customFormat="1" ht="33" customHeight="1">
      <c r="A10" s="314" t="s">
        <v>574</v>
      </c>
      <c r="B10" s="72" t="s">
        <v>62</v>
      </c>
      <c r="C10" s="218"/>
      <c r="D10" s="73" t="s">
        <v>63</v>
      </c>
      <c r="E10" s="315" t="s">
        <v>64</v>
      </c>
    </row>
    <row r="11" spans="1:5" s="71" customFormat="1" ht="31.5" customHeight="1">
      <c r="A11" s="316" t="s">
        <v>65</v>
      </c>
      <c r="B11" s="73"/>
      <c r="C11" s="218"/>
      <c r="D11" s="74"/>
      <c r="E11" s="317"/>
    </row>
    <row r="12" spans="1:5" s="76" customFormat="1" ht="30" customHeight="1">
      <c r="A12" s="318" t="s">
        <v>737</v>
      </c>
      <c r="B12" s="75" t="s">
        <v>66</v>
      </c>
      <c r="C12" s="218"/>
      <c r="D12" s="75" t="s">
        <v>67</v>
      </c>
      <c r="E12" s="319" t="s">
        <v>491</v>
      </c>
    </row>
    <row r="13" spans="1:5" s="76" customFormat="1" ht="28.5" customHeight="1">
      <c r="A13" s="811" t="s">
        <v>493</v>
      </c>
      <c r="B13" s="77" t="s">
        <v>68</v>
      </c>
      <c r="C13" s="218"/>
      <c r="D13" s="77" t="s">
        <v>69</v>
      </c>
      <c r="E13" s="320" t="s">
        <v>575</v>
      </c>
    </row>
    <row r="14" spans="1:5" s="76" customFormat="1" ht="45" customHeight="1">
      <c r="A14" s="812"/>
      <c r="B14" s="78"/>
      <c r="C14" s="218"/>
      <c r="D14" s="78" t="s">
        <v>70</v>
      </c>
      <c r="E14" s="388" t="s">
        <v>576</v>
      </c>
    </row>
    <row r="15" spans="1:5" s="76" customFormat="1" ht="30" customHeight="1">
      <c r="A15" s="318" t="s">
        <v>738</v>
      </c>
      <c r="B15" s="700" t="s">
        <v>931</v>
      </c>
      <c r="C15" s="218"/>
      <c r="D15" s="75" t="s">
        <v>67</v>
      </c>
      <c r="E15" s="319" t="s">
        <v>491</v>
      </c>
    </row>
    <row r="16" spans="1:5" s="76" customFormat="1" ht="28.5" customHeight="1">
      <c r="A16" s="811" t="s">
        <v>492</v>
      </c>
      <c r="B16" s="699" t="s">
        <v>932</v>
      </c>
      <c r="C16" s="218"/>
      <c r="D16" s="77" t="s">
        <v>69</v>
      </c>
      <c r="E16" s="320" t="s">
        <v>575</v>
      </c>
    </row>
    <row r="17" spans="1:5" s="76" customFormat="1" ht="30" customHeight="1">
      <c r="A17" s="812"/>
      <c r="B17" s="78" t="s">
        <v>382</v>
      </c>
      <c r="C17" s="218"/>
      <c r="D17" s="78" t="s">
        <v>70</v>
      </c>
      <c r="E17" s="388" t="s">
        <v>576</v>
      </c>
    </row>
    <row r="18" spans="1:5" s="647" customFormat="1" ht="30.75" customHeight="1">
      <c r="A18" s="642" t="s">
        <v>793</v>
      </c>
      <c r="B18" s="643" t="s">
        <v>787</v>
      </c>
      <c r="C18" s="644"/>
      <c r="D18" s="645" t="s">
        <v>523</v>
      </c>
      <c r="E18" s="646" t="s">
        <v>524</v>
      </c>
    </row>
    <row r="19" spans="1:5" s="647" customFormat="1" ht="26.25" customHeight="1">
      <c r="A19" s="801" t="s">
        <v>522</v>
      </c>
      <c r="B19" s="648" t="s">
        <v>788</v>
      </c>
      <c r="C19" s="644"/>
      <c r="D19" s="649" t="s">
        <v>925</v>
      </c>
      <c r="E19" s="650" t="s">
        <v>525</v>
      </c>
    </row>
    <row r="20" spans="1:5" s="647" customFormat="1" ht="24.75" customHeight="1">
      <c r="A20" s="801"/>
      <c r="B20" s="643"/>
      <c r="C20" s="644"/>
      <c r="D20" s="651"/>
      <c r="E20" s="650"/>
    </row>
    <row r="21" spans="1:5" s="647" customFormat="1" ht="20.25" customHeight="1">
      <c r="A21" s="652" t="s">
        <v>999</v>
      </c>
      <c r="B21" s="648"/>
      <c r="C21" s="644"/>
      <c r="D21" s="653"/>
      <c r="E21" s="654"/>
    </row>
    <row r="22" spans="1:5" s="647" customFormat="1" ht="28.5" customHeight="1">
      <c r="A22" s="642" t="s">
        <v>794</v>
      </c>
      <c r="B22" s="655" t="s">
        <v>526</v>
      </c>
      <c r="C22" s="644"/>
      <c r="D22" s="645" t="s">
        <v>995</v>
      </c>
      <c r="E22" s="646" t="s">
        <v>494</v>
      </c>
    </row>
    <row r="23" spans="1:5" s="647" customFormat="1" ht="26.25" customHeight="1">
      <c r="A23" s="801"/>
      <c r="B23" s="648"/>
      <c r="C23" s="644"/>
      <c r="D23" s="649" t="s">
        <v>529</v>
      </c>
      <c r="E23" s="650" t="s">
        <v>530</v>
      </c>
    </row>
    <row r="24" spans="1:5" s="647" customFormat="1" ht="28.5" customHeight="1">
      <c r="A24" s="801"/>
      <c r="B24" s="643"/>
      <c r="C24" s="644"/>
      <c r="D24" s="651" t="s">
        <v>527</v>
      </c>
      <c r="E24" s="650" t="s">
        <v>495</v>
      </c>
    </row>
    <row r="25" spans="1:5" s="647" customFormat="1" ht="28.5" customHeight="1">
      <c r="A25" s="652" t="s">
        <v>999</v>
      </c>
      <c r="B25" s="648"/>
      <c r="C25" s="644"/>
      <c r="D25" s="656" t="s">
        <v>528</v>
      </c>
      <c r="E25" s="654" t="s">
        <v>496</v>
      </c>
    </row>
    <row r="26" spans="1:5" s="79" customFormat="1" ht="30.75" customHeight="1">
      <c r="A26" s="813" t="s">
        <v>796</v>
      </c>
      <c r="B26" s="413" t="s">
        <v>62</v>
      </c>
      <c r="C26" s="218"/>
      <c r="D26" s="413" t="s">
        <v>71</v>
      </c>
      <c r="E26" s="415" t="s">
        <v>577</v>
      </c>
    </row>
    <row r="27" spans="1:5" s="79" customFormat="1" ht="30.75" customHeight="1">
      <c r="A27" s="814"/>
      <c r="B27" s="80" t="s">
        <v>72</v>
      </c>
      <c r="C27" s="218"/>
      <c r="D27" s="81"/>
      <c r="E27" s="417"/>
    </row>
    <row r="28" spans="1:5" s="79" customFormat="1" ht="29.25" customHeight="1">
      <c r="A28" s="817" t="s">
        <v>795</v>
      </c>
      <c r="B28" s="82" t="s">
        <v>73</v>
      </c>
      <c r="C28" s="218"/>
      <c r="D28" s="83" t="s">
        <v>74</v>
      </c>
      <c r="E28" s="415" t="s">
        <v>578</v>
      </c>
    </row>
    <row r="29" spans="1:5" s="79" customFormat="1" ht="29.25" customHeight="1">
      <c r="A29" s="818"/>
      <c r="B29" s="84" t="s">
        <v>75</v>
      </c>
      <c r="C29" s="218"/>
      <c r="D29" s="85" t="s">
        <v>76</v>
      </c>
      <c r="E29" s="321"/>
    </row>
    <row r="30" spans="1:5" s="79" customFormat="1" ht="25.5">
      <c r="A30" s="322" t="s">
        <v>797</v>
      </c>
      <c r="B30" s="413" t="s">
        <v>340</v>
      </c>
      <c r="C30" s="218"/>
      <c r="D30" s="819" t="s">
        <v>341</v>
      </c>
      <c r="E30" s="415" t="s">
        <v>342</v>
      </c>
    </row>
    <row r="31" spans="1:5" s="79" customFormat="1" ht="36">
      <c r="A31" s="323" t="s">
        <v>343</v>
      </c>
      <c r="B31" s="414" t="s">
        <v>344</v>
      </c>
      <c r="C31" s="264"/>
      <c r="D31" s="820"/>
      <c r="E31" s="417"/>
    </row>
    <row r="32" spans="1:5" s="86" customFormat="1" ht="21.95" customHeight="1">
      <c r="A32" s="821" t="s">
        <v>77</v>
      </c>
      <c r="B32" s="823" t="s">
        <v>78</v>
      </c>
      <c r="C32" s="823" t="s">
        <v>79</v>
      </c>
      <c r="D32" s="825" t="s">
        <v>80</v>
      </c>
      <c r="E32" s="815" t="s">
        <v>81</v>
      </c>
    </row>
    <row r="33" spans="1:15" s="86" customFormat="1" ht="18" customHeight="1" thickBot="1">
      <c r="A33" s="822"/>
      <c r="B33" s="824"/>
      <c r="C33" s="824"/>
      <c r="D33" s="826"/>
      <c r="E33" s="816"/>
    </row>
    <row r="34" spans="1:15" s="256" customFormat="1" ht="20.100000000000001" customHeight="1">
      <c r="A34" s="802" t="s">
        <v>42</v>
      </c>
      <c r="B34" s="803"/>
      <c r="C34" s="806" t="s">
        <v>43</v>
      </c>
      <c r="D34" s="806"/>
      <c r="E34" s="305" t="s">
        <v>44</v>
      </c>
    </row>
    <row r="35" spans="1:15" s="256" customFormat="1" ht="20.100000000000001" customHeight="1">
      <c r="A35" s="804"/>
      <c r="B35" s="805"/>
      <c r="C35" s="807"/>
      <c r="D35" s="807"/>
      <c r="E35" s="306" t="s">
        <v>45</v>
      </c>
    </row>
    <row r="36" spans="1:15" s="256" customFormat="1" ht="20.100000000000001" customHeight="1">
      <c r="A36" s="804"/>
      <c r="B36" s="805"/>
      <c r="C36" s="807"/>
      <c r="D36" s="807"/>
      <c r="E36" s="306" t="s">
        <v>46</v>
      </c>
    </row>
    <row r="37" spans="1:15" s="258" customFormat="1" ht="21.75" customHeight="1">
      <c r="A37" s="307" t="s">
        <v>47</v>
      </c>
      <c r="B37" s="59" t="s">
        <v>895</v>
      </c>
      <c r="C37" s="60" t="s">
        <v>48</v>
      </c>
      <c r="D37" s="61" t="s">
        <v>490</v>
      </c>
      <c r="E37" s="808" t="s">
        <v>49</v>
      </c>
    </row>
    <row r="38" spans="1:15" s="258" customFormat="1" ht="24.95" customHeight="1">
      <c r="A38" s="308" t="s">
        <v>50</v>
      </c>
      <c r="B38" s="62" t="s">
        <v>624</v>
      </c>
      <c r="C38" s="63" t="s">
        <v>51</v>
      </c>
      <c r="D38" s="64">
        <v>42149</v>
      </c>
      <c r="E38" s="809"/>
    </row>
    <row r="39" spans="1:15" s="258" customFormat="1" ht="25.5" customHeight="1">
      <c r="A39" s="308" t="s">
        <v>52</v>
      </c>
      <c r="B39" s="62" t="s">
        <v>924</v>
      </c>
      <c r="C39" s="63" t="s">
        <v>53</v>
      </c>
      <c r="D39" s="259">
        <v>42713</v>
      </c>
      <c r="E39" s="809"/>
    </row>
    <row r="40" spans="1:15" s="258" customFormat="1" ht="25.5" customHeight="1">
      <c r="A40" s="309" t="s">
        <v>54</v>
      </c>
      <c r="B40" s="219" t="s">
        <v>926</v>
      </c>
      <c r="C40" s="65" t="s">
        <v>56</v>
      </c>
      <c r="D40" s="67" t="s">
        <v>55</v>
      </c>
      <c r="E40" s="810"/>
    </row>
    <row r="41" spans="1:15" s="258" customFormat="1" ht="29.25" customHeight="1">
      <c r="A41" s="310" t="s">
        <v>57</v>
      </c>
      <c r="B41" s="68" t="s">
        <v>58</v>
      </c>
      <c r="C41" s="68" t="s">
        <v>12</v>
      </c>
      <c r="D41" s="68" t="s">
        <v>59</v>
      </c>
      <c r="E41" s="311" t="s">
        <v>60</v>
      </c>
    </row>
    <row r="42" spans="1:15" s="660" customFormat="1" ht="21.75" customHeight="1">
      <c r="A42" s="624" t="s">
        <v>82</v>
      </c>
      <c r="B42" s="657" t="s">
        <v>83</v>
      </c>
      <c r="C42" s="658"/>
      <c r="D42" s="657" t="s">
        <v>966</v>
      </c>
      <c r="E42" s="659" t="s">
        <v>84</v>
      </c>
    </row>
    <row r="43" spans="1:15" s="660" customFormat="1" ht="21.75" customHeight="1">
      <c r="A43" s="827" t="s">
        <v>887</v>
      </c>
      <c r="B43" s="657" t="s">
        <v>85</v>
      </c>
      <c r="C43" s="661"/>
      <c r="D43" s="662" t="s">
        <v>963</v>
      </c>
      <c r="E43" s="663" t="s">
        <v>584</v>
      </c>
    </row>
    <row r="44" spans="1:15" s="660" customFormat="1" ht="21.75" customHeight="1">
      <c r="A44" s="827"/>
      <c r="B44" s="657" t="s">
        <v>345</v>
      </c>
      <c r="C44" s="661"/>
      <c r="D44" s="662" t="s">
        <v>964</v>
      </c>
      <c r="E44" s="663"/>
    </row>
    <row r="45" spans="1:15" s="660" customFormat="1" ht="21.75" customHeight="1">
      <c r="A45" s="827" t="s">
        <v>65</v>
      </c>
      <c r="B45" s="657" t="s">
        <v>86</v>
      </c>
      <c r="C45" s="661"/>
      <c r="D45" s="657" t="s">
        <v>965</v>
      </c>
      <c r="E45" s="663"/>
    </row>
    <row r="46" spans="1:15" s="660" customFormat="1" ht="21.75" customHeight="1">
      <c r="A46" s="828"/>
      <c r="B46" s="664" t="s">
        <v>88</v>
      </c>
      <c r="C46" s="661"/>
      <c r="D46" s="665" t="s">
        <v>87</v>
      </c>
      <c r="E46" s="663"/>
    </row>
    <row r="47" spans="1:15" s="670" customFormat="1" ht="20.100000000000001" customHeight="1">
      <c r="A47" s="625" t="s">
        <v>989</v>
      </c>
      <c r="B47" s="666" t="s">
        <v>579</v>
      </c>
      <c r="C47" s="661"/>
      <c r="D47" s="667" t="s">
        <v>927</v>
      </c>
      <c r="E47" s="668" t="s">
        <v>89</v>
      </c>
      <c r="F47" s="669"/>
      <c r="G47" s="669"/>
      <c r="H47" s="669"/>
      <c r="I47" s="669"/>
      <c r="J47" s="669"/>
      <c r="K47" s="669"/>
      <c r="L47" s="669"/>
      <c r="M47" s="669"/>
      <c r="N47" s="669"/>
      <c r="O47" s="669"/>
    </row>
    <row r="48" spans="1:15" s="670" customFormat="1" ht="20.100000000000001" customHeight="1">
      <c r="A48" s="626" t="s">
        <v>580</v>
      </c>
      <c r="B48" s="671" t="s">
        <v>90</v>
      </c>
      <c r="C48" s="661"/>
      <c r="D48" s="672" t="s">
        <v>928</v>
      </c>
      <c r="E48" s="673"/>
      <c r="F48" s="669"/>
      <c r="G48" s="669"/>
      <c r="H48" s="669"/>
      <c r="I48" s="669"/>
      <c r="J48" s="669"/>
      <c r="K48" s="669"/>
      <c r="L48" s="669"/>
      <c r="M48" s="669"/>
      <c r="N48" s="669"/>
      <c r="O48" s="669"/>
    </row>
    <row r="49" spans="1:15" s="670" customFormat="1" ht="20.100000000000001" customHeight="1">
      <c r="A49" s="626" t="s">
        <v>581</v>
      </c>
      <c r="B49" s="671" t="s">
        <v>91</v>
      </c>
      <c r="C49" s="661"/>
      <c r="D49" s="672" t="s">
        <v>890</v>
      </c>
      <c r="E49" s="673"/>
      <c r="F49" s="669"/>
      <c r="G49" s="669"/>
      <c r="H49" s="669"/>
      <c r="I49" s="669"/>
      <c r="J49" s="669"/>
      <c r="K49" s="669"/>
      <c r="L49" s="669"/>
      <c r="M49" s="669"/>
      <c r="N49" s="669"/>
      <c r="O49" s="669"/>
    </row>
    <row r="50" spans="1:15" s="670" customFormat="1" ht="27.75" customHeight="1">
      <c r="A50" s="627" t="s">
        <v>582</v>
      </c>
      <c r="B50" s="671" t="s">
        <v>92</v>
      </c>
      <c r="C50" s="661"/>
      <c r="D50" s="674" t="s">
        <v>583</v>
      </c>
      <c r="E50" s="673"/>
      <c r="F50" s="669"/>
      <c r="G50" s="669"/>
      <c r="H50" s="669"/>
      <c r="I50" s="669"/>
      <c r="J50" s="669"/>
      <c r="K50" s="669"/>
      <c r="L50" s="669"/>
      <c r="M50" s="669"/>
      <c r="N50" s="669"/>
      <c r="O50" s="669"/>
    </row>
    <row r="51" spans="1:15" s="76" customFormat="1" ht="30" customHeight="1">
      <c r="A51" s="326" t="s">
        <v>791</v>
      </c>
      <c r="B51" s="91" t="s">
        <v>95</v>
      </c>
      <c r="C51" s="260"/>
      <c r="D51" s="94" t="s">
        <v>96</v>
      </c>
      <c r="E51" s="299" t="s">
        <v>93</v>
      </c>
    </row>
    <row r="52" spans="1:15" s="76" customFormat="1" ht="28.5" customHeight="1">
      <c r="A52" s="302" t="s">
        <v>386</v>
      </c>
      <c r="B52" s="93" t="s">
        <v>97</v>
      </c>
      <c r="C52" s="260"/>
      <c r="D52" s="93" t="s">
        <v>98</v>
      </c>
      <c r="E52" s="300" t="s">
        <v>94</v>
      </c>
    </row>
    <row r="53" spans="1:15" s="76" customFormat="1" ht="27" customHeight="1">
      <c r="A53" s="385" t="s">
        <v>65</v>
      </c>
      <c r="B53" s="90" t="s">
        <v>99</v>
      </c>
      <c r="C53" s="260"/>
      <c r="D53" s="95"/>
      <c r="E53" s="304" t="s">
        <v>100</v>
      </c>
    </row>
    <row r="54" spans="1:15" s="88" customFormat="1" ht="24.75" customHeight="1">
      <c r="A54" s="298" t="s">
        <v>789</v>
      </c>
      <c r="B54" s="91" t="s">
        <v>497</v>
      </c>
      <c r="C54" s="260"/>
      <c r="D54" s="91" t="s">
        <v>96</v>
      </c>
      <c r="E54" s="299" t="s">
        <v>89</v>
      </c>
    </row>
    <row r="55" spans="1:15" s="88" customFormat="1" ht="24.75" customHeight="1">
      <c r="A55" s="302" t="s">
        <v>502</v>
      </c>
      <c r="B55" s="301" t="s">
        <v>498</v>
      </c>
      <c r="C55" s="260"/>
      <c r="D55" s="93" t="s">
        <v>499</v>
      </c>
      <c r="E55" s="300" t="s">
        <v>500</v>
      </c>
    </row>
    <row r="56" spans="1:15" s="88" customFormat="1" ht="24.75" customHeight="1">
      <c r="A56" s="302" t="s">
        <v>65</v>
      </c>
      <c r="B56" s="303"/>
      <c r="C56" s="260"/>
      <c r="D56" s="90"/>
      <c r="E56" s="304" t="s">
        <v>501</v>
      </c>
    </row>
    <row r="57" spans="1:15" s="88" customFormat="1" ht="24.75" customHeight="1">
      <c r="A57" s="298" t="s">
        <v>792</v>
      </c>
      <c r="B57" s="91" t="s">
        <v>497</v>
      </c>
      <c r="C57" s="260"/>
      <c r="D57" s="91" t="s">
        <v>96</v>
      </c>
      <c r="E57" s="299" t="s">
        <v>89</v>
      </c>
    </row>
    <row r="58" spans="1:15" s="88" customFormat="1" ht="24.75" customHeight="1">
      <c r="A58" s="302" t="s">
        <v>502</v>
      </c>
      <c r="B58" s="301" t="s">
        <v>498</v>
      </c>
      <c r="C58" s="260"/>
      <c r="D58" s="93" t="s">
        <v>499</v>
      </c>
      <c r="E58" s="300" t="s">
        <v>500</v>
      </c>
    </row>
    <row r="59" spans="1:15" s="88" customFormat="1" ht="24.75" customHeight="1">
      <c r="A59" s="302" t="s">
        <v>65</v>
      </c>
      <c r="B59" s="303"/>
      <c r="C59" s="260"/>
      <c r="D59" s="90"/>
      <c r="E59" s="304" t="s">
        <v>501</v>
      </c>
    </row>
    <row r="60" spans="1:15" s="647" customFormat="1" ht="21.75" customHeight="1">
      <c r="A60" s="731" t="s">
        <v>923</v>
      </c>
      <c r="B60" s="732" t="s">
        <v>66</v>
      </c>
      <c r="C60" s="733"/>
      <c r="D60" s="648" t="s">
        <v>912</v>
      </c>
      <c r="E60" s="734" t="s">
        <v>913</v>
      </c>
    </row>
    <row r="61" spans="1:15" s="647" customFormat="1" ht="15" customHeight="1">
      <c r="A61" s="643" t="s">
        <v>967</v>
      </c>
      <c r="B61" s="735" t="s">
        <v>68</v>
      </c>
      <c r="C61" s="733"/>
      <c r="D61" s="648"/>
      <c r="E61" s="736" t="s">
        <v>914</v>
      </c>
    </row>
    <row r="62" spans="1:15" s="647" customFormat="1" ht="25.5" customHeight="1">
      <c r="A62" s="643" t="s">
        <v>915</v>
      </c>
      <c r="B62" s="737" t="s">
        <v>916</v>
      </c>
      <c r="C62" s="733"/>
      <c r="D62" s="736" t="s">
        <v>917</v>
      </c>
      <c r="E62" s="736" t="s">
        <v>918</v>
      </c>
    </row>
    <row r="63" spans="1:15" s="647" customFormat="1" ht="18.75" customHeight="1">
      <c r="A63" s="833" t="s">
        <v>919</v>
      </c>
      <c r="B63" s="736"/>
      <c r="C63" s="733"/>
      <c r="D63" s="736" t="s">
        <v>920</v>
      </c>
      <c r="E63" s="736" t="s">
        <v>921</v>
      </c>
    </row>
    <row r="64" spans="1:15" s="647" customFormat="1" ht="18" customHeight="1">
      <c r="A64" s="834"/>
      <c r="B64" s="653"/>
      <c r="C64" s="733"/>
      <c r="D64" s="738"/>
      <c r="E64" s="653" t="s">
        <v>922</v>
      </c>
    </row>
    <row r="65" spans="1:5" s="79" customFormat="1" ht="33.75" customHeight="1">
      <c r="A65" s="829" t="s">
        <v>929</v>
      </c>
      <c r="B65" s="413" t="s">
        <v>62</v>
      </c>
      <c r="C65" s="260"/>
      <c r="D65" s="413" t="s">
        <v>71</v>
      </c>
      <c r="E65" s="415" t="s">
        <v>577</v>
      </c>
    </row>
    <row r="66" spans="1:5" s="79" customFormat="1" ht="33.75" customHeight="1">
      <c r="A66" s="830"/>
      <c r="B66" s="80" t="s">
        <v>72</v>
      </c>
      <c r="C66" s="260"/>
      <c r="D66" s="81"/>
      <c r="E66" s="416"/>
    </row>
    <row r="67" spans="1:5" s="79" customFormat="1" ht="21.75" customHeight="1">
      <c r="A67" s="831" t="s">
        <v>930</v>
      </c>
      <c r="B67" s="82" t="s">
        <v>73</v>
      </c>
      <c r="C67" s="260"/>
      <c r="D67" s="83" t="s">
        <v>74</v>
      </c>
      <c r="E67" s="851" t="s">
        <v>578</v>
      </c>
    </row>
    <row r="68" spans="1:5" s="79" customFormat="1" ht="21.75" customHeight="1">
      <c r="A68" s="831"/>
      <c r="B68" s="96"/>
      <c r="C68" s="260"/>
      <c r="D68" s="97"/>
      <c r="E68" s="852"/>
    </row>
    <row r="69" spans="1:5" s="79" customFormat="1" ht="32.25" customHeight="1">
      <c r="A69" s="832"/>
      <c r="B69" s="84" t="s">
        <v>75</v>
      </c>
      <c r="C69" s="261"/>
      <c r="D69" s="85" t="s">
        <v>76</v>
      </c>
      <c r="E69" s="853"/>
    </row>
    <row r="70" spans="1:5" s="86" customFormat="1" ht="21.95" customHeight="1">
      <c r="A70" s="821" t="s">
        <v>77</v>
      </c>
      <c r="B70" s="823" t="s">
        <v>78</v>
      </c>
      <c r="C70" s="823" t="s">
        <v>79</v>
      </c>
      <c r="D70" s="825" t="s">
        <v>80</v>
      </c>
      <c r="E70" s="815" t="s">
        <v>81</v>
      </c>
    </row>
    <row r="71" spans="1:5" s="86" customFormat="1" ht="18" customHeight="1" thickBot="1">
      <c r="A71" s="822"/>
      <c r="B71" s="824"/>
      <c r="C71" s="824"/>
      <c r="D71" s="826"/>
      <c r="E71" s="816"/>
    </row>
    <row r="72" spans="1:5" s="256" customFormat="1" ht="20.100000000000001" customHeight="1">
      <c r="A72" s="802" t="s">
        <v>42</v>
      </c>
      <c r="B72" s="803"/>
      <c r="C72" s="806" t="s">
        <v>43</v>
      </c>
      <c r="D72" s="806"/>
      <c r="E72" s="305" t="s">
        <v>44</v>
      </c>
    </row>
    <row r="73" spans="1:5" s="256" customFormat="1" ht="20.100000000000001" customHeight="1">
      <c r="A73" s="804"/>
      <c r="B73" s="805"/>
      <c r="C73" s="807"/>
      <c r="D73" s="807"/>
      <c r="E73" s="306" t="s">
        <v>45</v>
      </c>
    </row>
    <row r="74" spans="1:5" s="256" customFormat="1" ht="20.100000000000001" customHeight="1">
      <c r="A74" s="804"/>
      <c r="B74" s="805"/>
      <c r="C74" s="807"/>
      <c r="D74" s="807"/>
      <c r="E74" s="306" t="s">
        <v>46</v>
      </c>
    </row>
    <row r="75" spans="1:5" s="258" customFormat="1" ht="29.25" customHeight="1">
      <c r="A75" s="307" t="s">
        <v>47</v>
      </c>
      <c r="B75" s="59" t="s">
        <v>895</v>
      </c>
      <c r="C75" s="60" t="s">
        <v>48</v>
      </c>
      <c r="D75" s="61" t="s">
        <v>896</v>
      </c>
      <c r="E75" s="808" t="s">
        <v>49</v>
      </c>
    </row>
    <row r="76" spans="1:5" s="258" customFormat="1" ht="24.95" customHeight="1">
      <c r="A76" s="308" t="s">
        <v>50</v>
      </c>
      <c r="B76" s="62" t="s">
        <v>624</v>
      </c>
      <c r="C76" s="63" t="s">
        <v>51</v>
      </c>
      <c r="D76" s="64">
        <v>40297</v>
      </c>
      <c r="E76" s="809"/>
    </row>
    <row r="77" spans="1:5" s="258" customFormat="1" ht="25.5" customHeight="1">
      <c r="A77" s="308" t="s">
        <v>52</v>
      </c>
      <c r="B77" s="62" t="s">
        <v>893</v>
      </c>
      <c r="C77" s="63" t="s">
        <v>53</v>
      </c>
      <c r="D77" s="259">
        <v>42713</v>
      </c>
      <c r="E77" s="809"/>
    </row>
    <row r="78" spans="1:5" s="258" customFormat="1" ht="33" customHeight="1">
      <c r="A78" s="309" t="s">
        <v>54</v>
      </c>
      <c r="B78" s="219" t="s">
        <v>894</v>
      </c>
      <c r="C78" s="65" t="s">
        <v>56</v>
      </c>
      <c r="D78" s="67" t="s">
        <v>55</v>
      </c>
      <c r="E78" s="810"/>
    </row>
    <row r="79" spans="1:5" s="258" customFormat="1" ht="29.25" customHeight="1">
      <c r="A79" s="310" t="s">
        <v>57</v>
      </c>
      <c r="B79" s="68" t="s">
        <v>58</v>
      </c>
      <c r="C79" s="68" t="s">
        <v>12</v>
      </c>
      <c r="D79" s="68" t="s">
        <v>59</v>
      </c>
      <c r="E79" s="311" t="s">
        <v>60</v>
      </c>
    </row>
    <row r="80" spans="1:5" s="88" customFormat="1" ht="21.75" customHeight="1">
      <c r="A80" s="624" t="s">
        <v>82</v>
      </c>
      <c r="B80" s="87" t="s">
        <v>83</v>
      </c>
      <c r="C80" s="257"/>
      <c r="D80" s="657" t="s">
        <v>966</v>
      </c>
      <c r="E80" s="324" t="s">
        <v>84</v>
      </c>
    </row>
    <row r="81" spans="1:15" s="88" customFormat="1" ht="21.75" customHeight="1">
      <c r="A81" s="827" t="s">
        <v>887</v>
      </c>
      <c r="B81" s="87" t="s">
        <v>85</v>
      </c>
      <c r="C81" s="260"/>
      <c r="D81" s="662" t="s">
        <v>963</v>
      </c>
      <c r="E81" s="325" t="s">
        <v>584</v>
      </c>
    </row>
    <row r="82" spans="1:15" s="88" customFormat="1" ht="21.75" customHeight="1">
      <c r="A82" s="827"/>
      <c r="B82" s="87" t="s">
        <v>345</v>
      </c>
      <c r="C82" s="260"/>
      <c r="D82" s="662" t="s">
        <v>964</v>
      </c>
      <c r="E82" s="325"/>
    </row>
    <row r="83" spans="1:15" s="88" customFormat="1" ht="21.75" customHeight="1">
      <c r="A83" s="827" t="s">
        <v>65</v>
      </c>
      <c r="B83" s="87" t="s">
        <v>86</v>
      </c>
      <c r="C83" s="260"/>
      <c r="D83" s="657" t="s">
        <v>965</v>
      </c>
      <c r="E83" s="325"/>
    </row>
    <row r="84" spans="1:15" s="88" customFormat="1" ht="21.75" customHeight="1">
      <c r="A84" s="828"/>
      <c r="B84" s="89" t="s">
        <v>88</v>
      </c>
      <c r="C84" s="260"/>
      <c r="D84" s="665" t="s">
        <v>87</v>
      </c>
      <c r="E84" s="325"/>
    </row>
    <row r="85" spans="1:15" s="393" customFormat="1" ht="20.100000000000001" customHeight="1">
      <c r="A85" s="625" t="s">
        <v>991</v>
      </c>
      <c r="B85" s="389" t="s">
        <v>579</v>
      </c>
      <c r="C85" s="260"/>
      <c r="D85" s="390" t="s">
        <v>888</v>
      </c>
      <c r="E85" s="391" t="s">
        <v>89</v>
      </c>
      <c r="F85" s="392"/>
      <c r="G85" s="392"/>
      <c r="H85" s="392"/>
      <c r="I85" s="392"/>
      <c r="J85" s="392"/>
      <c r="K85" s="392"/>
      <c r="L85" s="392"/>
      <c r="M85" s="392"/>
      <c r="N85" s="392"/>
      <c r="O85" s="392"/>
    </row>
    <row r="86" spans="1:15" s="393" customFormat="1" ht="20.100000000000001" customHeight="1">
      <c r="A86" s="626" t="s">
        <v>580</v>
      </c>
      <c r="B86" s="394" t="s">
        <v>90</v>
      </c>
      <c r="C86" s="260"/>
      <c r="D86" s="395" t="s">
        <v>889</v>
      </c>
      <c r="E86" s="396"/>
      <c r="F86" s="392"/>
      <c r="G86" s="392"/>
      <c r="H86" s="392"/>
      <c r="I86" s="392"/>
      <c r="J86" s="392"/>
      <c r="K86" s="392"/>
      <c r="L86" s="392"/>
      <c r="M86" s="392"/>
      <c r="N86" s="392"/>
      <c r="O86" s="392"/>
    </row>
    <row r="87" spans="1:15" s="393" customFormat="1" ht="20.100000000000001" customHeight="1">
      <c r="A87" s="626" t="s">
        <v>581</v>
      </c>
      <c r="B87" s="394" t="s">
        <v>91</v>
      </c>
      <c r="C87" s="260"/>
      <c r="D87" s="395" t="s">
        <v>890</v>
      </c>
      <c r="E87" s="396"/>
      <c r="F87" s="392"/>
      <c r="G87" s="392"/>
      <c r="H87" s="392"/>
      <c r="I87" s="392"/>
      <c r="J87" s="392"/>
      <c r="K87" s="392"/>
      <c r="L87" s="392"/>
      <c r="M87" s="392"/>
      <c r="N87" s="392"/>
      <c r="O87" s="392"/>
    </row>
    <row r="88" spans="1:15" s="393" customFormat="1" ht="27.75" customHeight="1">
      <c r="A88" s="627" t="s">
        <v>582</v>
      </c>
      <c r="B88" s="394" t="s">
        <v>92</v>
      </c>
      <c r="C88" s="260"/>
      <c r="D88" s="397" t="s">
        <v>583</v>
      </c>
      <c r="E88" s="396"/>
      <c r="F88" s="392"/>
      <c r="G88" s="392"/>
      <c r="H88" s="392"/>
      <c r="I88" s="392"/>
      <c r="J88" s="392"/>
      <c r="K88" s="392"/>
      <c r="L88" s="392"/>
      <c r="M88" s="392"/>
      <c r="N88" s="392"/>
      <c r="O88" s="392"/>
    </row>
    <row r="89" spans="1:15" s="88" customFormat="1" ht="24.75" customHeight="1">
      <c r="A89" s="298" t="s">
        <v>790</v>
      </c>
      <c r="B89" s="91" t="s">
        <v>497</v>
      </c>
      <c r="C89" s="260"/>
      <c r="D89" s="91" t="s">
        <v>96</v>
      </c>
      <c r="E89" s="299" t="s">
        <v>89</v>
      </c>
    </row>
    <row r="90" spans="1:15" s="88" customFormat="1" ht="24.75" customHeight="1">
      <c r="A90" s="302" t="s">
        <v>502</v>
      </c>
      <c r="B90" s="301" t="s">
        <v>498</v>
      </c>
      <c r="C90" s="260"/>
      <c r="D90" s="93" t="s">
        <v>499</v>
      </c>
      <c r="E90" s="300" t="s">
        <v>500</v>
      </c>
    </row>
    <row r="91" spans="1:15" s="88" customFormat="1" ht="24.75" customHeight="1">
      <c r="A91" s="302" t="s">
        <v>65</v>
      </c>
      <c r="B91" s="303"/>
      <c r="C91" s="260"/>
      <c r="D91" s="90"/>
      <c r="E91" s="304" t="s">
        <v>501</v>
      </c>
    </row>
    <row r="92" spans="1:15" s="79" customFormat="1" ht="33.75" customHeight="1">
      <c r="A92" s="829" t="s">
        <v>586</v>
      </c>
      <c r="B92" s="413" t="s">
        <v>62</v>
      </c>
      <c r="C92" s="260"/>
      <c r="D92" s="413" t="s">
        <v>71</v>
      </c>
      <c r="E92" s="415" t="s">
        <v>577</v>
      </c>
    </row>
    <row r="93" spans="1:15" s="79" customFormat="1" ht="33.75" customHeight="1">
      <c r="A93" s="830"/>
      <c r="B93" s="80" t="s">
        <v>72</v>
      </c>
      <c r="C93" s="260"/>
      <c r="D93" s="81"/>
      <c r="E93" s="416"/>
    </row>
    <row r="94" spans="1:15" s="79" customFormat="1" ht="21.75" customHeight="1">
      <c r="A94" s="831" t="s">
        <v>383</v>
      </c>
      <c r="B94" s="82" t="s">
        <v>73</v>
      </c>
      <c r="C94" s="260"/>
      <c r="D94" s="83" t="s">
        <v>74</v>
      </c>
      <c r="E94" s="851" t="s">
        <v>578</v>
      </c>
    </row>
    <row r="95" spans="1:15" s="79" customFormat="1" ht="21.75" customHeight="1">
      <c r="A95" s="831"/>
      <c r="B95" s="96"/>
      <c r="C95" s="260"/>
      <c r="D95" s="97"/>
      <c r="E95" s="852"/>
    </row>
    <row r="96" spans="1:15" s="79" customFormat="1" ht="32.25" customHeight="1">
      <c r="A96" s="832"/>
      <c r="B96" s="84" t="s">
        <v>75</v>
      </c>
      <c r="C96" s="261"/>
      <c r="D96" s="85" t="s">
        <v>76</v>
      </c>
      <c r="E96" s="853"/>
    </row>
    <row r="97" spans="1:15" s="86" customFormat="1" ht="21.95" customHeight="1">
      <c r="A97" s="821" t="s">
        <v>77</v>
      </c>
      <c r="B97" s="823" t="s">
        <v>78</v>
      </c>
      <c r="C97" s="823" t="s">
        <v>79</v>
      </c>
      <c r="D97" s="825" t="s">
        <v>80</v>
      </c>
      <c r="E97" s="815" t="s">
        <v>81</v>
      </c>
    </row>
    <row r="98" spans="1:15" s="86" customFormat="1" ht="18" customHeight="1" thickBot="1">
      <c r="A98" s="822"/>
      <c r="B98" s="824"/>
      <c r="C98" s="824"/>
      <c r="D98" s="826"/>
      <c r="E98" s="816"/>
    </row>
    <row r="99" spans="1:15" s="712" customFormat="1" ht="20.100000000000001" customHeight="1">
      <c r="A99" s="841" t="s">
        <v>42</v>
      </c>
      <c r="B99" s="842"/>
      <c r="C99" s="845" t="s">
        <v>43</v>
      </c>
      <c r="D99" s="845"/>
      <c r="E99" s="711" t="s">
        <v>44</v>
      </c>
    </row>
    <row r="100" spans="1:15" s="712" customFormat="1" ht="20.100000000000001" customHeight="1">
      <c r="A100" s="843"/>
      <c r="B100" s="844"/>
      <c r="C100" s="846"/>
      <c r="D100" s="846"/>
      <c r="E100" s="713" t="s">
        <v>45</v>
      </c>
    </row>
    <row r="101" spans="1:15" s="712" customFormat="1" ht="20.100000000000001" customHeight="1">
      <c r="A101" s="843"/>
      <c r="B101" s="844"/>
      <c r="C101" s="846"/>
      <c r="D101" s="846"/>
      <c r="E101" s="713" t="s">
        <v>46</v>
      </c>
    </row>
    <row r="102" spans="1:15" s="718" customFormat="1" ht="21" customHeight="1">
      <c r="A102" s="714" t="s">
        <v>47</v>
      </c>
      <c r="B102" s="715" t="s">
        <v>895</v>
      </c>
      <c r="C102" s="716" t="s">
        <v>48</v>
      </c>
      <c r="D102" s="717" t="s">
        <v>962</v>
      </c>
      <c r="E102" s="857" t="s">
        <v>49</v>
      </c>
    </row>
    <row r="103" spans="1:15" s="718" customFormat="1" ht="21" customHeight="1">
      <c r="A103" s="719" t="s">
        <v>50</v>
      </c>
      <c r="B103" s="720" t="s">
        <v>624</v>
      </c>
      <c r="C103" s="721" t="s">
        <v>51</v>
      </c>
      <c r="D103" s="722">
        <v>36198</v>
      </c>
      <c r="E103" s="858"/>
    </row>
    <row r="104" spans="1:15" s="718" customFormat="1" ht="21" customHeight="1">
      <c r="A104" s="719" t="s">
        <v>52</v>
      </c>
      <c r="B104" s="720" t="s">
        <v>961</v>
      </c>
      <c r="C104" s="721" t="s">
        <v>53</v>
      </c>
      <c r="D104" s="723">
        <v>42713</v>
      </c>
      <c r="E104" s="858"/>
    </row>
    <row r="105" spans="1:15" s="718" customFormat="1" ht="25.5" customHeight="1">
      <c r="A105" s="724" t="s">
        <v>54</v>
      </c>
      <c r="B105" s="725" t="s">
        <v>994</v>
      </c>
      <c r="C105" s="726" t="s">
        <v>56</v>
      </c>
      <c r="D105" s="727" t="s">
        <v>55</v>
      </c>
      <c r="E105" s="859"/>
    </row>
    <row r="106" spans="1:15" s="718" customFormat="1" ht="29.25" customHeight="1">
      <c r="A106" s="728" t="s">
        <v>57</v>
      </c>
      <c r="B106" s="729" t="s">
        <v>58</v>
      </c>
      <c r="C106" s="729" t="s">
        <v>12</v>
      </c>
      <c r="D106" s="729" t="s">
        <v>59</v>
      </c>
      <c r="E106" s="730" t="s">
        <v>60</v>
      </c>
    </row>
    <row r="107" spans="1:15" s="660" customFormat="1" ht="21.75" customHeight="1">
      <c r="A107" s="624" t="s">
        <v>82</v>
      </c>
      <c r="B107" s="657" t="s">
        <v>83</v>
      </c>
      <c r="C107" s="658"/>
      <c r="D107" s="657" t="s">
        <v>966</v>
      </c>
      <c r="E107" s="659" t="s">
        <v>84</v>
      </c>
    </row>
    <row r="108" spans="1:15" s="660" customFormat="1" ht="21.75" customHeight="1">
      <c r="A108" s="827" t="s">
        <v>887</v>
      </c>
      <c r="B108" s="657" t="s">
        <v>85</v>
      </c>
      <c r="C108" s="661"/>
      <c r="D108" s="662" t="s">
        <v>963</v>
      </c>
      <c r="E108" s="663" t="s">
        <v>584</v>
      </c>
    </row>
    <row r="109" spans="1:15" s="660" customFormat="1" ht="21.75" customHeight="1">
      <c r="A109" s="827"/>
      <c r="B109" s="657" t="s">
        <v>345</v>
      </c>
      <c r="C109" s="661"/>
      <c r="D109" s="662" t="s">
        <v>964</v>
      </c>
      <c r="E109" s="663"/>
    </row>
    <row r="110" spans="1:15" s="660" customFormat="1" ht="21.75" customHeight="1">
      <c r="A110" s="827" t="s">
        <v>65</v>
      </c>
      <c r="B110" s="657" t="s">
        <v>86</v>
      </c>
      <c r="C110" s="661"/>
      <c r="D110" s="657" t="s">
        <v>965</v>
      </c>
      <c r="E110" s="663"/>
    </row>
    <row r="111" spans="1:15" s="660" customFormat="1" ht="21.75" customHeight="1">
      <c r="A111" s="828"/>
      <c r="B111" s="664" t="s">
        <v>88</v>
      </c>
      <c r="C111" s="661"/>
      <c r="D111" s="665" t="s">
        <v>87</v>
      </c>
      <c r="E111" s="663"/>
    </row>
    <row r="112" spans="1:15" s="670" customFormat="1" ht="20.100000000000001" customHeight="1">
      <c r="A112" s="625" t="s">
        <v>990</v>
      </c>
      <c r="B112" s="666" t="s">
        <v>579</v>
      </c>
      <c r="C112" s="661"/>
      <c r="D112" s="667" t="s">
        <v>969</v>
      </c>
      <c r="E112" s="668" t="s">
        <v>89</v>
      </c>
      <c r="F112" s="669"/>
      <c r="G112" s="669"/>
      <c r="H112" s="669"/>
      <c r="I112" s="669"/>
      <c r="J112" s="669"/>
      <c r="K112" s="669"/>
      <c r="L112" s="669"/>
      <c r="M112" s="669"/>
      <c r="N112" s="669"/>
      <c r="O112" s="669"/>
    </row>
    <row r="113" spans="1:15" s="670" customFormat="1" ht="20.100000000000001" customHeight="1">
      <c r="A113" s="626" t="s">
        <v>580</v>
      </c>
      <c r="B113" s="671" t="s">
        <v>90</v>
      </c>
      <c r="C113" s="661"/>
      <c r="D113" s="672" t="s">
        <v>970</v>
      </c>
      <c r="E113" s="673"/>
      <c r="F113" s="669"/>
      <c r="G113" s="669"/>
      <c r="H113" s="669"/>
      <c r="I113" s="669"/>
      <c r="J113" s="669"/>
      <c r="K113" s="669"/>
      <c r="L113" s="669"/>
      <c r="M113" s="669"/>
      <c r="N113" s="669"/>
      <c r="O113" s="669"/>
    </row>
    <row r="114" spans="1:15" s="670" customFormat="1" ht="20.100000000000001" customHeight="1">
      <c r="A114" s="626" t="s">
        <v>581</v>
      </c>
      <c r="B114" s="671" t="s">
        <v>91</v>
      </c>
      <c r="C114" s="661"/>
      <c r="D114" s="672" t="s">
        <v>585</v>
      </c>
      <c r="E114" s="673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</row>
    <row r="115" spans="1:15" s="670" customFormat="1" ht="27.75" customHeight="1">
      <c r="A115" s="627" t="s">
        <v>582</v>
      </c>
      <c r="B115" s="671" t="s">
        <v>92</v>
      </c>
      <c r="C115" s="661"/>
      <c r="D115" s="674" t="s">
        <v>583</v>
      </c>
      <c r="E115" s="673"/>
      <c r="F115" s="669"/>
      <c r="G115" s="669"/>
      <c r="H115" s="669"/>
      <c r="I115" s="669"/>
      <c r="J115" s="669"/>
      <c r="K115" s="669"/>
      <c r="L115" s="669"/>
      <c r="M115" s="669"/>
      <c r="N115" s="669"/>
      <c r="O115" s="669"/>
    </row>
    <row r="116" spans="1:15" s="753" customFormat="1" ht="21.95" customHeight="1">
      <c r="A116" s="760" t="s">
        <v>968</v>
      </c>
      <c r="B116" s="91" t="s">
        <v>497</v>
      </c>
      <c r="C116" s="752"/>
      <c r="D116" s="732" t="s">
        <v>96</v>
      </c>
      <c r="E116" s="732" t="s">
        <v>89</v>
      </c>
    </row>
    <row r="117" spans="1:15" s="753" customFormat="1" ht="21.95" customHeight="1">
      <c r="A117" s="735" t="s">
        <v>975</v>
      </c>
      <c r="B117" s="301" t="s">
        <v>498</v>
      </c>
      <c r="C117" s="752"/>
      <c r="D117" s="735" t="s">
        <v>499</v>
      </c>
      <c r="E117" s="735" t="s">
        <v>500</v>
      </c>
    </row>
    <row r="118" spans="1:15" s="753" customFormat="1" ht="21.95" customHeight="1">
      <c r="A118" s="761"/>
      <c r="B118" s="671"/>
      <c r="C118" s="754"/>
      <c r="D118" s="738"/>
      <c r="E118" s="755" t="s">
        <v>501</v>
      </c>
    </row>
    <row r="119" spans="1:15" s="741" customFormat="1" ht="33.75" customHeight="1">
      <c r="A119" s="847" t="s">
        <v>586</v>
      </c>
      <c r="B119" s="739" t="s">
        <v>62</v>
      </c>
      <c r="C119" s="661"/>
      <c r="D119" s="739" t="s">
        <v>71</v>
      </c>
      <c r="E119" s="740" t="s">
        <v>577</v>
      </c>
    </row>
    <row r="120" spans="1:15" s="741" customFormat="1" ht="33.75" customHeight="1">
      <c r="A120" s="848"/>
      <c r="B120" s="742" t="s">
        <v>72</v>
      </c>
      <c r="C120" s="661"/>
      <c r="D120" s="743"/>
      <c r="E120" s="744"/>
    </row>
    <row r="121" spans="1:15" s="741" customFormat="1" ht="21.75" customHeight="1">
      <c r="A121" s="860" t="s">
        <v>383</v>
      </c>
      <c r="B121" s="745" t="s">
        <v>73</v>
      </c>
      <c r="C121" s="661"/>
      <c r="D121" s="746" t="s">
        <v>74</v>
      </c>
      <c r="E121" s="854" t="s">
        <v>578</v>
      </c>
    </row>
    <row r="122" spans="1:15" s="741" customFormat="1" ht="21.75" customHeight="1">
      <c r="A122" s="860"/>
      <c r="B122" s="747"/>
      <c r="C122" s="661"/>
      <c r="D122" s="748"/>
      <c r="E122" s="855"/>
    </row>
    <row r="123" spans="1:15" s="741" customFormat="1" ht="32.25" customHeight="1">
      <c r="A123" s="861"/>
      <c r="B123" s="749" t="s">
        <v>75</v>
      </c>
      <c r="C123" s="750"/>
      <c r="D123" s="751" t="s">
        <v>76</v>
      </c>
      <c r="E123" s="856"/>
    </row>
    <row r="124" spans="1:15" s="647" customFormat="1" ht="21.95" customHeight="1">
      <c r="A124" s="835" t="s">
        <v>77</v>
      </c>
      <c r="B124" s="837" t="s">
        <v>78</v>
      </c>
      <c r="C124" s="837" t="s">
        <v>79</v>
      </c>
      <c r="D124" s="849" t="s">
        <v>80</v>
      </c>
      <c r="E124" s="839" t="s">
        <v>81</v>
      </c>
    </row>
    <row r="125" spans="1:15" s="647" customFormat="1" ht="18" customHeight="1" thickBot="1">
      <c r="A125" s="836"/>
      <c r="B125" s="838"/>
      <c r="C125" s="838"/>
      <c r="D125" s="850"/>
      <c r="E125" s="840"/>
    </row>
    <row r="126" spans="1:15">
      <c r="A126" s="623"/>
      <c r="B126" s="623"/>
      <c r="C126" s="623"/>
      <c r="D126" s="623"/>
      <c r="E126" s="623"/>
    </row>
    <row r="127" spans="1:15">
      <c r="A127" s="623"/>
      <c r="B127" s="623"/>
      <c r="C127" s="623"/>
      <c r="D127" s="623"/>
      <c r="E127" s="623"/>
    </row>
  </sheetData>
  <mergeCells count="55">
    <mergeCell ref="E67:E69"/>
    <mergeCell ref="E94:E96"/>
    <mergeCell ref="E121:E123"/>
    <mergeCell ref="E102:E105"/>
    <mergeCell ref="A108:A109"/>
    <mergeCell ref="A110:A111"/>
    <mergeCell ref="A121:A123"/>
    <mergeCell ref="D70:D71"/>
    <mergeCell ref="E70:E71"/>
    <mergeCell ref="B97:B98"/>
    <mergeCell ref="C97:C98"/>
    <mergeCell ref="D97:D98"/>
    <mergeCell ref="E97:E98"/>
    <mergeCell ref="C72:D74"/>
    <mergeCell ref="E75:E78"/>
    <mergeCell ref="B70:B71"/>
    <mergeCell ref="A124:A125"/>
    <mergeCell ref="B124:B125"/>
    <mergeCell ref="E124:E125"/>
    <mergeCell ref="A99:B101"/>
    <mergeCell ref="C99:D101"/>
    <mergeCell ref="A119:A120"/>
    <mergeCell ref="C124:C125"/>
    <mergeCell ref="D124:D125"/>
    <mergeCell ref="A43:A44"/>
    <mergeCell ref="A45:A46"/>
    <mergeCell ref="A94:A96"/>
    <mergeCell ref="A97:A98"/>
    <mergeCell ref="A63:A64"/>
    <mergeCell ref="C70:C71"/>
    <mergeCell ref="A81:A82"/>
    <mergeCell ref="A83:A84"/>
    <mergeCell ref="A92:A93"/>
    <mergeCell ref="A65:A66"/>
    <mergeCell ref="A67:A69"/>
    <mergeCell ref="A70:A71"/>
    <mergeCell ref="A72:B74"/>
    <mergeCell ref="A23:A24"/>
    <mergeCell ref="A26:A27"/>
    <mergeCell ref="A34:B36"/>
    <mergeCell ref="C34:D36"/>
    <mergeCell ref="E37:E40"/>
    <mergeCell ref="E32:E33"/>
    <mergeCell ref="A28:A29"/>
    <mergeCell ref="D30:D31"/>
    <mergeCell ref="A32:A33"/>
    <mergeCell ref="B32:B33"/>
    <mergeCell ref="C32:C33"/>
    <mergeCell ref="D32:D33"/>
    <mergeCell ref="A19:A20"/>
    <mergeCell ref="A1:B3"/>
    <mergeCell ref="C1:D3"/>
    <mergeCell ref="E4:E7"/>
    <mergeCell ref="A13:A14"/>
    <mergeCell ref="A16:A17"/>
  </mergeCells>
  <printOptions horizontalCentered="1"/>
  <pageMargins left="0.118110236220472" right="0.118110236220472" top="0.11811023599999999" bottom="0.118110236220472" header="0.511811023622047" footer="0.118110236220472"/>
  <pageSetup paperSize="9" scale="65" orientation="portrait" r:id="rId1"/>
  <headerFooter alignWithMargins="0">
    <oddFooter>&amp;C&amp;P</oddFooter>
  </headerFooter>
  <rowBreaks count="3" manualBreakCount="3">
    <brk id="33" max="16383" man="1"/>
    <brk id="71" max="16383" man="1"/>
    <brk id="98" max="16383" man="1"/>
  </rowBreaks>
  <drawing r:id="rId2"/>
  <legacyDrawing r:id="rId3"/>
  <oleObjects>
    <oleObject progId="ZWCAD.Drawing.2012" shapeId="14344" r:id="rId4"/>
    <oleObject progId="AutoCAD.Drawing.18" shapeId="14345" r:id="rId5"/>
    <oleObject progId="AutoCAD.Drawing.18" shapeId="14347" r:id="rId6"/>
    <oleObject progId="ZWCAD.Drawing.2012" shapeId="14348" r:id="rId7"/>
  </oleObjects>
</worksheet>
</file>

<file path=xl/worksheets/sheet6.xml><?xml version="1.0" encoding="utf-8"?>
<worksheet xmlns="http://schemas.openxmlformats.org/spreadsheetml/2006/main" xmlns:r="http://schemas.openxmlformats.org/officeDocument/2006/relationships">
  <dimension ref="A1:IU400"/>
  <sheetViews>
    <sheetView view="pageBreakPreview" topLeftCell="A67" zoomScale="55" zoomScaleNormal="69" zoomScaleSheetLayoutView="55" workbookViewId="0">
      <selection activeCell="H4" sqref="H4:K4"/>
    </sheetView>
  </sheetViews>
  <sheetFormatPr defaultRowHeight="20.25"/>
  <cols>
    <col min="1" max="1" width="21.42578125" style="99" customWidth="1"/>
    <col min="2" max="2" width="29.85546875" style="99" customWidth="1"/>
    <col min="3" max="3" width="30.85546875" style="99" customWidth="1"/>
    <col min="4" max="4" width="28.28515625" style="99" customWidth="1"/>
    <col min="5" max="5" width="32.5703125" style="99" customWidth="1"/>
    <col min="6" max="6" width="8.42578125" style="99" customWidth="1"/>
    <col min="7" max="7" width="7.5703125" style="99" customWidth="1"/>
    <col min="8" max="8" width="32" style="99" customWidth="1"/>
    <col min="9" max="9" width="26" style="99" customWidth="1"/>
    <col min="10" max="10" width="8" style="99" customWidth="1"/>
    <col min="11" max="11" width="25" style="99" customWidth="1"/>
    <col min="12" max="12" width="8.140625" style="125" customWidth="1"/>
    <col min="13" max="13" width="8.140625" style="99" customWidth="1"/>
    <col min="14" max="14" width="10.85546875" style="99" customWidth="1"/>
    <col min="15" max="15" width="11" style="99" customWidth="1"/>
    <col min="16" max="16" width="31.42578125" style="99" customWidth="1"/>
    <col min="17" max="18" width="20.7109375" style="99" customWidth="1"/>
    <col min="19" max="20" width="8.42578125" style="99" customWidth="1"/>
    <col min="21" max="21" width="11.7109375" style="99" customWidth="1"/>
    <col min="22" max="254" width="9.140625" style="99"/>
    <col min="255" max="255" width="11.140625" style="99" customWidth="1"/>
    <col min="256" max="256" width="26.140625" style="99" customWidth="1"/>
    <col min="257" max="257" width="25.42578125" style="99" customWidth="1"/>
    <col min="258" max="258" width="26.28515625" style="99" customWidth="1"/>
    <col min="259" max="259" width="32.5703125" style="99" customWidth="1"/>
    <col min="260" max="260" width="8.42578125" style="99" customWidth="1"/>
    <col min="261" max="261" width="7.5703125" style="99" customWidth="1"/>
    <col min="262" max="262" width="32" style="99" customWidth="1"/>
    <col min="263" max="263" width="26" style="99" customWidth="1"/>
    <col min="264" max="264" width="8" style="99" customWidth="1"/>
    <col min="265" max="265" width="25" style="99" customWidth="1"/>
    <col min="266" max="267" width="8.140625" style="99" customWidth="1"/>
    <col min="268" max="268" width="10.85546875" style="99" customWidth="1"/>
    <col min="269" max="269" width="8.42578125" style="99" customWidth="1"/>
    <col min="270" max="270" width="26.5703125" style="99" customWidth="1"/>
    <col min="271" max="272" width="20.7109375" style="99" customWidth="1"/>
    <col min="273" max="274" width="6.7109375" style="99" customWidth="1"/>
    <col min="275" max="275" width="11.7109375" style="99" customWidth="1"/>
    <col min="276" max="510" width="9.140625" style="99"/>
    <col min="511" max="511" width="11.140625" style="99" customWidth="1"/>
    <col min="512" max="512" width="26.140625" style="99" customWidth="1"/>
    <col min="513" max="513" width="25.42578125" style="99" customWidth="1"/>
    <col min="514" max="514" width="26.28515625" style="99" customWidth="1"/>
    <col min="515" max="515" width="32.5703125" style="99" customWidth="1"/>
    <col min="516" max="516" width="8.42578125" style="99" customWidth="1"/>
    <col min="517" max="517" width="7.5703125" style="99" customWidth="1"/>
    <col min="518" max="518" width="32" style="99" customWidth="1"/>
    <col min="519" max="519" width="26" style="99" customWidth="1"/>
    <col min="520" max="520" width="8" style="99" customWidth="1"/>
    <col min="521" max="521" width="25" style="99" customWidth="1"/>
    <col min="522" max="523" width="8.140625" style="99" customWidth="1"/>
    <col min="524" max="524" width="10.85546875" style="99" customWidth="1"/>
    <col min="525" max="525" width="8.42578125" style="99" customWidth="1"/>
    <col min="526" max="526" width="26.5703125" style="99" customWidth="1"/>
    <col min="527" max="528" width="20.7109375" style="99" customWidth="1"/>
    <col min="529" max="530" width="6.7109375" style="99" customWidth="1"/>
    <col min="531" max="531" width="11.7109375" style="99" customWidth="1"/>
    <col min="532" max="766" width="9.140625" style="99"/>
    <col min="767" max="767" width="11.140625" style="99" customWidth="1"/>
    <col min="768" max="768" width="26.140625" style="99" customWidth="1"/>
    <col min="769" max="769" width="25.42578125" style="99" customWidth="1"/>
    <col min="770" max="770" width="26.28515625" style="99" customWidth="1"/>
    <col min="771" max="771" width="32.5703125" style="99" customWidth="1"/>
    <col min="772" max="772" width="8.42578125" style="99" customWidth="1"/>
    <col min="773" max="773" width="7.5703125" style="99" customWidth="1"/>
    <col min="774" max="774" width="32" style="99" customWidth="1"/>
    <col min="775" max="775" width="26" style="99" customWidth="1"/>
    <col min="776" max="776" width="8" style="99" customWidth="1"/>
    <col min="777" max="777" width="25" style="99" customWidth="1"/>
    <col min="778" max="779" width="8.140625" style="99" customWidth="1"/>
    <col min="780" max="780" width="10.85546875" style="99" customWidth="1"/>
    <col min="781" max="781" width="8.42578125" style="99" customWidth="1"/>
    <col min="782" max="782" width="26.5703125" style="99" customWidth="1"/>
    <col min="783" max="784" width="20.7109375" style="99" customWidth="1"/>
    <col min="785" max="786" width="6.7109375" style="99" customWidth="1"/>
    <col min="787" max="787" width="11.7109375" style="99" customWidth="1"/>
    <col min="788" max="1022" width="9.140625" style="99"/>
    <col min="1023" max="1023" width="11.140625" style="99" customWidth="1"/>
    <col min="1024" max="1024" width="26.140625" style="99" customWidth="1"/>
    <col min="1025" max="1025" width="25.42578125" style="99" customWidth="1"/>
    <col min="1026" max="1026" width="26.28515625" style="99" customWidth="1"/>
    <col min="1027" max="1027" width="32.5703125" style="99" customWidth="1"/>
    <col min="1028" max="1028" width="8.42578125" style="99" customWidth="1"/>
    <col min="1029" max="1029" width="7.5703125" style="99" customWidth="1"/>
    <col min="1030" max="1030" width="32" style="99" customWidth="1"/>
    <col min="1031" max="1031" width="26" style="99" customWidth="1"/>
    <col min="1032" max="1032" width="8" style="99" customWidth="1"/>
    <col min="1033" max="1033" width="25" style="99" customWidth="1"/>
    <col min="1034" max="1035" width="8.140625" style="99" customWidth="1"/>
    <col min="1036" max="1036" width="10.85546875" style="99" customWidth="1"/>
    <col min="1037" max="1037" width="8.42578125" style="99" customWidth="1"/>
    <col min="1038" max="1038" width="26.5703125" style="99" customWidth="1"/>
    <col min="1039" max="1040" width="20.7109375" style="99" customWidth="1"/>
    <col min="1041" max="1042" width="6.7109375" style="99" customWidth="1"/>
    <col min="1043" max="1043" width="11.7109375" style="99" customWidth="1"/>
    <col min="1044" max="1278" width="9.140625" style="99"/>
    <col min="1279" max="1279" width="11.140625" style="99" customWidth="1"/>
    <col min="1280" max="1280" width="26.140625" style="99" customWidth="1"/>
    <col min="1281" max="1281" width="25.42578125" style="99" customWidth="1"/>
    <col min="1282" max="1282" width="26.28515625" style="99" customWidth="1"/>
    <col min="1283" max="1283" width="32.5703125" style="99" customWidth="1"/>
    <col min="1284" max="1284" width="8.42578125" style="99" customWidth="1"/>
    <col min="1285" max="1285" width="7.5703125" style="99" customWidth="1"/>
    <col min="1286" max="1286" width="32" style="99" customWidth="1"/>
    <col min="1287" max="1287" width="26" style="99" customWidth="1"/>
    <col min="1288" max="1288" width="8" style="99" customWidth="1"/>
    <col min="1289" max="1289" width="25" style="99" customWidth="1"/>
    <col min="1290" max="1291" width="8.140625" style="99" customWidth="1"/>
    <col min="1292" max="1292" width="10.85546875" style="99" customWidth="1"/>
    <col min="1293" max="1293" width="8.42578125" style="99" customWidth="1"/>
    <col min="1294" max="1294" width="26.5703125" style="99" customWidth="1"/>
    <col min="1295" max="1296" width="20.7109375" style="99" customWidth="1"/>
    <col min="1297" max="1298" width="6.7109375" style="99" customWidth="1"/>
    <col min="1299" max="1299" width="11.7109375" style="99" customWidth="1"/>
    <col min="1300" max="1534" width="9.140625" style="99"/>
    <col min="1535" max="1535" width="11.140625" style="99" customWidth="1"/>
    <col min="1536" max="1536" width="26.140625" style="99" customWidth="1"/>
    <col min="1537" max="1537" width="25.42578125" style="99" customWidth="1"/>
    <col min="1538" max="1538" width="26.28515625" style="99" customWidth="1"/>
    <col min="1539" max="1539" width="32.5703125" style="99" customWidth="1"/>
    <col min="1540" max="1540" width="8.42578125" style="99" customWidth="1"/>
    <col min="1541" max="1541" width="7.5703125" style="99" customWidth="1"/>
    <col min="1542" max="1542" width="32" style="99" customWidth="1"/>
    <col min="1543" max="1543" width="26" style="99" customWidth="1"/>
    <col min="1544" max="1544" width="8" style="99" customWidth="1"/>
    <col min="1545" max="1545" width="25" style="99" customWidth="1"/>
    <col min="1546" max="1547" width="8.140625" style="99" customWidth="1"/>
    <col min="1548" max="1548" width="10.85546875" style="99" customWidth="1"/>
    <col min="1549" max="1549" width="8.42578125" style="99" customWidth="1"/>
    <col min="1550" max="1550" width="26.5703125" style="99" customWidth="1"/>
    <col min="1551" max="1552" width="20.7109375" style="99" customWidth="1"/>
    <col min="1553" max="1554" width="6.7109375" style="99" customWidth="1"/>
    <col min="1555" max="1555" width="11.7109375" style="99" customWidth="1"/>
    <col min="1556" max="1790" width="9.140625" style="99"/>
    <col min="1791" max="1791" width="11.140625" style="99" customWidth="1"/>
    <col min="1792" max="1792" width="26.140625" style="99" customWidth="1"/>
    <col min="1793" max="1793" width="25.42578125" style="99" customWidth="1"/>
    <col min="1794" max="1794" width="26.28515625" style="99" customWidth="1"/>
    <col min="1795" max="1795" width="32.5703125" style="99" customWidth="1"/>
    <col min="1796" max="1796" width="8.42578125" style="99" customWidth="1"/>
    <col min="1797" max="1797" width="7.5703125" style="99" customWidth="1"/>
    <col min="1798" max="1798" width="32" style="99" customWidth="1"/>
    <col min="1799" max="1799" width="26" style="99" customWidth="1"/>
    <col min="1800" max="1800" width="8" style="99" customWidth="1"/>
    <col min="1801" max="1801" width="25" style="99" customWidth="1"/>
    <col min="1802" max="1803" width="8.140625" style="99" customWidth="1"/>
    <col min="1804" max="1804" width="10.85546875" style="99" customWidth="1"/>
    <col min="1805" max="1805" width="8.42578125" style="99" customWidth="1"/>
    <col min="1806" max="1806" width="26.5703125" style="99" customWidth="1"/>
    <col min="1807" max="1808" width="20.7109375" style="99" customWidth="1"/>
    <col min="1809" max="1810" width="6.7109375" style="99" customWidth="1"/>
    <col min="1811" max="1811" width="11.7109375" style="99" customWidth="1"/>
    <col min="1812" max="2046" width="9.140625" style="99"/>
    <col min="2047" max="2047" width="11.140625" style="99" customWidth="1"/>
    <col min="2048" max="2048" width="26.140625" style="99" customWidth="1"/>
    <col min="2049" max="2049" width="25.42578125" style="99" customWidth="1"/>
    <col min="2050" max="2050" width="26.28515625" style="99" customWidth="1"/>
    <col min="2051" max="2051" width="32.5703125" style="99" customWidth="1"/>
    <col min="2052" max="2052" width="8.42578125" style="99" customWidth="1"/>
    <col min="2053" max="2053" width="7.5703125" style="99" customWidth="1"/>
    <col min="2054" max="2054" width="32" style="99" customWidth="1"/>
    <col min="2055" max="2055" width="26" style="99" customWidth="1"/>
    <col min="2056" max="2056" width="8" style="99" customWidth="1"/>
    <col min="2057" max="2057" width="25" style="99" customWidth="1"/>
    <col min="2058" max="2059" width="8.140625" style="99" customWidth="1"/>
    <col min="2060" max="2060" width="10.85546875" style="99" customWidth="1"/>
    <col min="2061" max="2061" width="8.42578125" style="99" customWidth="1"/>
    <col min="2062" max="2062" width="26.5703125" style="99" customWidth="1"/>
    <col min="2063" max="2064" width="20.7109375" style="99" customWidth="1"/>
    <col min="2065" max="2066" width="6.7109375" style="99" customWidth="1"/>
    <col min="2067" max="2067" width="11.7109375" style="99" customWidth="1"/>
    <col min="2068" max="2302" width="9.140625" style="99"/>
    <col min="2303" max="2303" width="11.140625" style="99" customWidth="1"/>
    <col min="2304" max="2304" width="26.140625" style="99" customWidth="1"/>
    <col min="2305" max="2305" width="25.42578125" style="99" customWidth="1"/>
    <col min="2306" max="2306" width="26.28515625" style="99" customWidth="1"/>
    <col min="2307" max="2307" width="32.5703125" style="99" customWidth="1"/>
    <col min="2308" max="2308" width="8.42578125" style="99" customWidth="1"/>
    <col min="2309" max="2309" width="7.5703125" style="99" customWidth="1"/>
    <col min="2310" max="2310" width="32" style="99" customWidth="1"/>
    <col min="2311" max="2311" width="26" style="99" customWidth="1"/>
    <col min="2312" max="2312" width="8" style="99" customWidth="1"/>
    <col min="2313" max="2313" width="25" style="99" customWidth="1"/>
    <col min="2314" max="2315" width="8.140625" style="99" customWidth="1"/>
    <col min="2316" max="2316" width="10.85546875" style="99" customWidth="1"/>
    <col min="2317" max="2317" width="8.42578125" style="99" customWidth="1"/>
    <col min="2318" max="2318" width="26.5703125" style="99" customWidth="1"/>
    <col min="2319" max="2320" width="20.7109375" style="99" customWidth="1"/>
    <col min="2321" max="2322" width="6.7109375" style="99" customWidth="1"/>
    <col min="2323" max="2323" width="11.7109375" style="99" customWidth="1"/>
    <col min="2324" max="2558" width="9.140625" style="99"/>
    <col min="2559" max="2559" width="11.140625" style="99" customWidth="1"/>
    <col min="2560" max="2560" width="26.140625" style="99" customWidth="1"/>
    <col min="2561" max="2561" width="25.42578125" style="99" customWidth="1"/>
    <col min="2562" max="2562" width="26.28515625" style="99" customWidth="1"/>
    <col min="2563" max="2563" width="32.5703125" style="99" customWidth="1"/>
    <col min="2564" max="2564" width="8.42578125" style="99" customWidth="1"/>
    <col min="2565" max="2565" width="7.5703125" style="99" customWidth="1"/>
    <col min="2566" max="2566" width="32" style="99" customWidth="1"/>
    <col min="2567" max="2567" width="26" style="99" customWidth="1"/>
    <col min="2568" max="2568" width="8" style="99" customWidth="1"/>
    <col min="2569" max="2569" width="25" style="99" customWidth="1"/>
    <col min="2570" max="2571" width="8.140625" style="99" customWidth="1"/>
    <col min="2572" max="2572" width="10.85546875" style="99" customWidth="1"/>
    <col min="2573" max="2573" width="8.42578125" style="99" customWidth="1"/>
    <col min="2574" max="2574" width="26.5703125" style="99" customWidth="1"/>
    <col min="2575" max="2576" width="20.7109375" style="99" customWidth="1"/>
    <col min="2577" max="2578" width="6.7109375" style="99" customWidth="1"/>
    <col min="2579" max="2579" width="11.7109375" style="99" customWidth="1"/>
    <col min="2580" max="2814" width="9.140625" style="99"/>
    <col min="2815" max="2815" width="11.140625" style="99" customWidth="1"/>
    <col min="2816" max="2816" width="26.140625" style="99" customWidth="1"/>
    <col min="2817" max="2817" width="25.42578125" style="99" customWidth="1"/>
    <col min="2818" max="2818" width="26.28515625" style="99" customWidth="1"/>
    <col min="2819" max="2819" width="32.5703125" style="99" customWidth="1"/>
    <col min="2820" max="2820" width="8.42578125" style="99" customWidth="1"/>
    <col min="2821" max="2821" width="7.5703125" style="99" customWidth="1"/>
    <col min="2822" max="2822" width="32" style="99" customWidth="1"/>
    <col min="2823" max="2823" width="26" style="99" customWidth="1"/>
    <col min="2824" max="2824" width="8" style="99" customWidth="1"/>
    <col min="2825" max="2825" width="25" style="99" customWidth="1"/>
    <col min="2826" max="2827" width="8.140625" style="99" customWidth="1"/>
    <col min="2828" max="2828" width="10.85546875" style="99" customWidth="1"/>
    <col min="2829" max="2829" width="8.42578125" style="99" customWidth="1"/>
    <col min="2830" max="2830" width="26.5703125" style="99" customWidth="1"/>
    <col min="2831" max="2832" width="20.7109375" style="99" customWidth="1"/>
    <col min="2833" max="2834" width="6.7109375" style="99" customWidth="1"/>
    <col min="2835" max="2835" width="11.7109375" style="99" customWidth="1"/>
    <col min="2836" max="3070" width="9.140625" style="99"/>
    <col min="3071" max="3071" width="11.140625" style="99" customWidth="1"/>
    <col min="3072" max="3072" width="26.140625" style="99" customWidth="1"/>
    <col min="3073" max="3073" width="25.42578125" style="99" customWidth="1"/>
    <col min="3074" max="3074" width="26.28515625" style="99" customWidth="1"/>
    <col min="3075" max="3075" width="32.5703125" style="99" customWidth="1"/>
    <col min="3076" max="3076" width="8.42578125" style="99" customWidth="1"/>
    <col min="3077" max="3077" width="7.5703125" style="99" customWidth="1"/>
    <col min="3078" max="3078" width="32" style="99" customWidth="1"/>
    <col min="3079" max="3079" width="26" style="99" customWidth="1"/>
    <col min="3080" max="3080" width="8" style="99" customWidth="1"/>
    <col min="3081" max="3081" width="25" style="99" customWidth="1"/>
    <col min="3082" max="3083" width="8.140625" style="99" customWidth="1"/>
    <col min="3084" max="3084" width="10.85546875" style="99" customWidth="1"/>
    <col min="3085" max="3085" width="8.42578125" style="99" customWidth="1"/>
    <col min="3086" max="3086" width="26.5703125" style="99" customWidth="1"/>
    <col min="3087" max="3088" width="20.7109375" style="99" customWidth="1"/>
    <col min="3089" max="3090" width="6.7109375" style="99" customWidth="1"/>
    <col min="3091" max="3091" width="11.7109375" style="99" customWidth="1"/>
    <col min="3092" max="3326" width="9.140625" style="99"/>
    <col min="3327" max="3327" width="11.140625" style="99" customWidth="1"/>
    <col min="3328" max="3328" width="26.140625" style="99" customWidth="1"/>
    <col min="3329" max="3329" width="25.42578125" style="99" customWidth="1"/>
    <col min="3330" max="3330" width="26.28515625" style="99" customWidth="1"/>
    <col min="3331" max="3331" width="32.5703125" style="99" customWidth="1"/>
    <col min="3332" max="3332" width="8.42578125" style="99" customWidth="1"/>
    <col min="3333" max="3333" width="7.5703125" style="99" customWidth="1"/>
    <col min="3334" max="3334" width="32" style="99" customWidth="1"/>
    <col min="3335" max="3335" width="26" style="99" customWidth="1"/>
    <col min="3336" max="3336" width="8" style="99" customWidth="1"/>
    <col min="3337" max="3337" width="25" style="99" customWidth="1"/>
    <col min="3338" max="3339" width="8.140625" style="99" customWidth="1"/>
    <col min="3340" max="3340" width="10.85546875" style="99" customWidth="1"/>
    <col min="3341" max="3341" width="8.42578125" style="99" customWidth="1"/>
    <col min="3342" max="3342" width="26.5703125" style="99" customWidth="1"/>
    <col min="3343" max="3344" width="20.7109375" style="99" customWidth="1"/>
    <col min="3345" max="3346" width="6.7109375" style="99" customWidth="1"/>
    <col min="3347" max="3347" width="11.7109375" style="99" customWidth="1"/>
    <col min="3348" max="3582" width="9.140625" style="99"/>
    <col min="3583" max="3583" width="11.140625" style="99" customWidth="1"/>
    <col min="3584" max="3584" width="26.140625" style="99" customWidth="1"/>
    <col min="3585" max="3585" width="25.42578125" style="99" customWidth="1"/>
    <col min="3586" max="3586" width="26.28515625" style="99" customWidth="1"/>
    <col min="3587" max="3587" width="32.5703125" style="99" customWidth="1"/>
    <col min="3588" max="3588" width="8.42578125" style="99" customWidth="1"/>
    <col min="3589" max="3589" width="7.5703125" style="99" customWidth="1"/>
    <col min="3590" max="3590" width="32" style="99" customWidth="1"/>
    <col min="3591" max="3591" width="26" style="99" customWidth="1"/>
    <col min="3592" max="3592" width="8" style="99" customWidth="1"/>
    <col min="3593" max="3593" width="25" style="99" customWidth="1"/>
    <col min="3594" max="3595" width="8.140625" style="99" customWidth="1"/>
    <col min="3596" max="3596" width="10.85546875" style="99" customWidth="1"/>
    <col min="3597" max="3597" width="8.42578125" style="99" customWidth="1"/>
    <col min="3598" max="3598" width="26.5703125" style="99" customWidth="1"/>
    <col min="3599" max="3600" width="20.7109375" style="99" customWidth="1"/>
    <col min="3601" max="3602" width="6.7109375" style="99" customWidth="1"/>
    <col min="3603" max="3603" width="11.7109375" style="99" customWidth="1"/>
    <col min="3604" max="3838" width="9.140625" style="99"/>
    <col min="3839" max="3839" width="11.140625" style="99" customWidth="1"/>
    <col min="3840" max="3840" width="26.140625" style="99" customWidth="1"/>
    <col min="3841" max="3841" width="25.42578125" style="99" customWidth="1"/>
    <col min="3842" max="3842" width="26.28515625" style="99" customWidth="1"/>
    <col min="3843" max="3843" width="32.5703125" style="99" customWidth="1"/>
    <col min="3844" max="3844" width="8.42578125" style="99" customWidth="1"/>
    <col min="3845" max="3845" width="7.5703125" style="99" customWidth="1"/>
    <col min="3846" max="3846" width="32" style="99" customWidth="1"/>
    <col min="3847" max="3847" width="26" style="99" customWidth="1"/>
    <col min="3848" max="3848" width="8" style="99" customWidth="1"/>
    <col min="3849" max="3849" width="25" style="99" customWidth="1"/>
    <col min="3850" max="3851" width="8.140625" style="99" customWidth="1"/>
    <col min="3852" max="3852" width="10.85546875" style="99" customWidth="1"/>
    <col min="3853" max="3853" width="8.42578125" style="99" customWidth="1"/>
    <col min="3854" max="3854" width="26.5703125" style="99" customWidth="1"/>
    <col min="3855" max="3856" width="20.7109375" style="99" customWidth="1"/>
    <col min="3857" max="3858" width="6.7109375" style="99" customWidth="1"/>
    <col min="3859" max="3859" width="11.7109375" style="99" customWidth="1"/>
    <col min="3860" max="4094" width="9.140625" style="99"/>
    <col min="4095" max="4095" width="11.140625" style="99" customWidth="1"/>
    <col min="4096" max="4096" width="26.140625" style="99" customWidth="1"/>
    <col min="4097" max="4097" width="25.42578125" style="99" customWidth="1"/>
    <col min="4098" max="4098" width="26.28515625" style="99" customWidth="1"/>
    <col min="4099" max="4099" width="32.5703125" style="99" customWidth="1"/>
    <col min="4100" max="4100" width="8.42578125" style="99" customWidth="1"/>
    <col min="4101" max="4101" width="7.5703125" style="99" customWidth="1"/>
    <col min="4102" max="4102" width="32" style="99" customWidth="1"/>
    <col min="4103" max="4103" width="26" style="99" customWidth="1"/>
    <col min="4104" max="4104" width="8" style="99" customWidth="1"/>
    <col min="4105" max="4105" width="25" style="99" customWidth="1"/>
    <col min="4106" max="4107" width="8.140625" style="99" customWidth="1"/>
    <col min="4108" max="4108" width="10.85546875" style="99" customWidth="1"/>
    <col min="4109" max="4109" width="8.42578125" style="99" customWidth="1"/>
    <col min="4110" max="4110" width="26.5703125" style="99" customWidth="1"/>
    <col min="4111" max="4112" width="20.7109375" style="99" customWidth="1"/>
    <col min="4113" max="4114" width="6.7109375" style="99" customWidth="1"/>
    <col min="4115" max="4115" width="11.7109375" style="99" customWidth="1"/>
    <col min="4116" max="4350" width="9.140625" style="99"/>
    <col min="4351" max="4351" width="11.140625" style="99" customWidth="1"/>
    <col min="4352" max="4352" width="26.140625" style="99" customWidth="1"/>
    <col min="4353" max="4353" width="25.42578125" style="99" customWidth="1"/>
    <col min="4354" max="4354" width="26.28515625" style="99" customWidth="1"/>
    <col min="4355" max="4355" width="32.5703125" style="99" customWidth="1"/>
    <col min="4356" max="4356" width="8.42578125" style="99" customWidth="1"/>
    <col min="4357" max="4357" width="7.5703125" style="99" customWidth="1"/>
    <col min="4358" max="4358" width="32" style="99" customWidth="1"/>
    <col min="4359" max="4359" width="26" style="99" customWidth="1"/>
    <col min="4360" max="4360" width="8" style="99" customWidth="1"/>
    <col min="4361" max="4361" width="25" style="99" customWidth="1"/>
    <col min="4362" max="4363" width="8.140625" style="99" customWidth="1"/>
    <col min="4364" max="4364" width="10.85546875" style="99" customWidth="1"/>
    <col min="4365" max="4365" width="8.42578125" style="99" customWidth="1"/>
    <col min="4366" max="4366" width="26.5703125" style="99" customWidth="1"/>
    <col min="4367" max="4368" width="20.7109375" style="99" customWidth="1"/>
    <col min="4369" max="4370" width="6.7109375" style="99" customWidth="1"/>
    <col min="4371" max="4371" width="11.7109375" style="99" customWidth="1"/>
    <col min="4372" max="4606" width="9.140625" style="99"/>
    <col min="4607" max="4607" width="11.140625" style="99" customWidth="1"/>
    <col min="4608" max="4608" width="26.140625" style="99" customWidth="1"/>
    <col min="4609" max="4609" width="25.42578125" style="99" customWidth="1"/>
    <col min="4610" max="4610" width="26.28515625" style="99" customWidth="1"/>
    <col min="4611" max="4611" width="32.5703125" style="99" customWidth="1"/>
    <col min="4612" max="4612" width="8.42578125" style="99" customWidth="1"/>
    <col min="4613" max="4613" width="7.5703125" style="99" customWidth="1"/>
    <col min="4614" max="4614" width="32" style="99" customWidth="1"/>
    <col min="4615" max="4615" width="26" style="99" customWidth="1"/>
    <col min="4616" max="4616" width="8" style="99" customWidth="1"/>
    <col min="4617" max="4617" width="25" style="99" customWidth="1"/>
    <col min="4618" max="4619" width="8.140625" style="99" customWidth="1"/>
    <col min="4620" max="4620" width="10.85546875" style="99" customWidth="1"/>
    <col min="4621" max="4621" width="8.42578125" style="99" customWidth="1"/>
    <col min="4622" max="4622" width="26.5703125" style="99" customWidth="1"/>
    <col min="4623" max="4624" width="20.7109375" style="99" customWidth="1"/>
    <col min="4625" max="4626" width="6.7109375" style="99" customWidth="1"/>
    <col min="4627" max="4627" width="11.7109375" style="99" customWidth="1"/>
    <col min="4628" max="4862" width="9.140625" style="99"/>
    <col min="4863" max="4863" width="11.140625" style="99" customWidth="1"/>
    <col min="4864" max="4864" width="26.140625" style="99" customWidth="1"/>
    <col min="4865" max="4865" width="25.42578125" style="99" customWidth="1"/>
    <col min="4866" max="4866" width="26.28515625" style="99" customWidth="1"/>
    <col min="4867" max="4867" width="32.5703125" style="99" customWidth="1"/>
    <col min="4868" max="4868" width="8.42578125" style="99" customWidth="1"/>
    <col min="4869" max="4869" width="7.5703125" style="99" customWidth="1"/>
    <col min="4870" max="4870" width="32" style="99" customWidth="1"/>
    <col min="4871" max="4871" width="26" style="99" customWidth="1"/>
    <col min="4872" max="4872" width="8" style="99" customWidth="1"/>
    <col min="4873" max="4873" width="25" style="99" customWidth="1"/>
    <col min="4874" max="4875" width="8.140625" style="99" customWidth="1"/>
    <col min="4876" max="4876" width="10.85546875" style="99" customWidth="1"/>
    <col min="4877" max="4877" width="8.42578125" style="99" customWidth="1"/>
    <col min="4878" max="4878" width="26.5703125" style="99" customWidth="1"/>
    <col min="4879" max="4880" width="20.7109375" style="99" customWidth="1"/>
    <col min="4881" max="4882" width="6.7109375" style="99" customWidth="1"/>
    <col min="4883" max="4883" width="11.7109375" style="99" customWidth="1"/>
    <col min="4884" max="5118" width="9.140625" style="99"/>
    <col min="5119" max="5119" width="11.140625" style="99" customWidth="1"/>
    <col min="5120" max="5120" width="26.140625" style="99" customWidth="1"/>
    <col min="5121" max="5121" width="25.42578125" style="99" customWidth="1"/>
    <col min="5122" max="5122" width="26.28515625" style="99" customWidth="1"/>
    <col min="5123" max="5123" width="32.5703125" style="99" customWidth="1"/>
    <col min="5124" max="5124" width="8.42578125" style="99" customWidth="1"/>
    <col min="5125" max="5125" width="7.5703125" style="99" customWidth="1"/>
    <col min="5126" max="5126" width="32" style="99" customWidth="1"/>
    <col min="5127" max="5127" width="26" style="99" customWidth="1"/>
    <col min="5128" max="5128" width="8" style="99" customWidth="1"/>
    <col min="5129" max="5129" width="25" style="99" customWidth="1"/>
    <col min="5130" max="5131" width="8.140625" style="99" customWidth="1"/>
    <col min="5132" max="5132" width="10.85546875" style="99" customWidth="1"/>
    <col min="5133" max="5133" width="8.42578125" style="99" customWidth="1"/>
    <col min="5134" max="5134" width="26.5703125" style="99" customWidth="1"/>
    <col min="5135" max="5136" width="20.7109375" style="99" customWidth="1"/>
    <col min="5137" max="5138" width="6.7109375" style="99" customWidth="1"/>
    <col min="5139" max="5139" width="11.7109375" style="99" customWidth="1"/>
    <col min="5140" max="5374" width="9.140625" style="99"/>
    <col min="5375" max="5375" width="11.140625" style="99" customWidth="1"/>
    <col min="5376" max="5376" width="26.140625" style="99" customWidth="1"/>
    <col min="5377" max="5377" width="25.42578125" style="99" customWidth="1"/>
    <col min="5378" max="5378" width="26.28515625" style="99" customWidth="1"/>
    <col min="5379" max="5379" width="32.5703125" style="99" customWidth="1"/>
    <col min="5380" max="5380" width="8.42578125" style="99" customWidth="1"/>
    <col min="5381" max="5381" width="7.5703125" style="99" customWidth="1"/>
    <col min="5382" max="5382" width="32" style="99" customWidth="1"/>
    <col min="5383" max="5383" width="26" style="99" customWidth="1"/>
    <col min="5384" max="5384" width="8" style="99" customWidth="1"/>
    <col min="5385" max="5385" width="25" style="99" customWidth="1"/>
    <col min="5386" max="5387" width="8.140625" style="99" customWidth="1"/>
    <col min="5388" max="5388" width="10.85546875" style="99" customWidth="1"/>
    <col min="5389" max="5389" width="8.42578125" style="99" customWidth="1"/>
    <col min="5390" max="5390" width="26.5703125" style="99" customWidth="1"/>
    <col min="5391" max="5392" width="20.7109375" style="99" customWidth="1"/>
    <col min="5393" max="5394" width="6.7109375" style="99" customWidth="1"/>
    <col min="5395" max="5395" width="11.7109375" style="99" customWidth="1"/>
    <col min="5396" max="5630" width="9.140625" style="99"/>
    <col min="5631" max="5631" width="11.140625" style="99" customWidth="1"/>
    <col min="5632" max="5632" width="26.140625" style="99" customWidth="1"/>
    <col min="5633" max="5633" width="25.42578125" style="99" customWidth="1"/>
    <col min="5634" max="5634" width="26.28515625" style="99" customWidth="1"/>
    <col min="5635" max="5635" width="32.5703125" style="99" customWidth="1"/>
    <col min="5636" max="5636" width="8.42578125" style="99" customWidth="1"/>
    <col min="5637" max="5637" width="7.5703125" style="99" customWidth="1"/>
    <col min="5638" max="5638" width="32" style="99" customWidth="1"/>
    <col min="5639" max="5639" width="26" style="99" customWidth="1"/>
    <col min="5640" max="5640" width="8" style="99" customWidth="1"/>
    <col min="5641" max="5641" width="25" style="99" customWidth="1"/>
    <col min="5642" max="5643" width="8.140625" style="99" customWidth="1"/>
    <col min="5644" max="5644" width="10.85546875" style="99" customWidth="1"/>
    <col min="5645" max="5645" width="8.42578125" style="99" customWidth="1"/>
    <col min="5646" max="5646" width="26.5703125" style="99" customWidth="1"/>
    <col min="5647" max="5648" width="20.7109375" style="99" customWidth="1"/>
    <col min="5649" max="5650" width="6.7109375" style="99" customWidth="1"/>
    <col min="5651" max="5651" width="11.7109375" style="99" customWidth="1"/>
    <col min="5652" max="5886" width="9.140625" style="99"/>
    <col min="5887" max="5887" width="11.140625" style="99" customWidth="1"/>
    <col min="5888" max="5888" width="26.140625" style="99" customWidth="1"/>
    <col min="5889" max="5889" width="25.42578125" style="99" customWidth="1"/>
    <col min="5890" max="5890" width="26.28515625" style="99" customWidth="1"/>
    <col min="5891" max="5891" width="32.5703125" style="99" customWidth="1"/>
    <col min="5892" max="5892" width="8.42578125" style="99" customWidth="1"/>
    <col min="5893" max="5893" width="7.5703125" style="99" customWidth="1"/>
    <col min="5894" max="5894" width="32" style="99" customWidth="1"/>
    <col min="5895" max="5895" width="26" style="99" customWidth="1"/>
    <col min="5896" max="5896" width="8" style="99" customWidth="1"/>
    <col min="5897" max="5897" width="25" style="99" customWidth="1"/>
    <col min="5898" max="5899" width="8.140625" style="99" customWidth="1"/>
    <col min="5900" max="5900" width="10.85546875" style="99" customWidth="1"/>
    <col min="5901" max="5901" width="8.42578125" style="99" customWidth="1"/>
    <col min="5902" max="5902" width="26.5703125" style="99" customWidth="1"/>
    <col min="5903" max="5904" width="20.7109375" style="99" customWidth="1"/>
    <col min="5905" max="5906" width="6.7109375" style="99" customWidth="1"/>
    <col min="5907" max="5907" width="11.7109375" style="99" customWidth="1"/>
    <col min="5908" max="6142" width="9.140625" style="99"/>
    <col min="6143" max="6143" width="11.140625" style="99" customWidth="1"/>
    <col min="6144" max="6144" width="26.140625" style="99" customWidth="1"/>
    <col min="6145" max="6145" width="25.42578125" style="99" customWidth="1"/>
    <col min="6146" max="6146" width="26.28515625" style="99" customWidth="1"/>
    <col min="6147" max="6147" width="32.5703125" style="99" customWidth="1"/>
    <col min="6148" max="6148" width="8.42578125" style="99" customWidth="1"/>
    <col min="6149" max="6149" width="7.5703125" style="99" customWidth="1"/>
    <col min="6150" max="6150" width="32" style="99" customWidth="1"/>
    <col min="6151" max="6151" width="26" style="99" customWidth="1"/>
    <col min="6152" max="6152" width="8" style="99" customWidth="1"/>
    <col min="6153" max="6153" width="25" style="99" customWidth="1"/>
    <col min="6154" max="6155" width="8.140625" style="99" customWidth="1"/>
    <col min="6156" max="6156" width="10.85546875" style="99" customWidth="1"/>
    <col min="6157" max="6157" width="8.42578125" style="99" customWidth="1"/>
    <col min="6158" max="6158" width="26.5703125" style="99" customWidth="1"/>
    <col min="6159" max="6160" width="20.7109375" style="99" customWidth="1"/>
    <col min="6161" max="6162" width="6.7109375" style="99" customWidth="1"/>
    <col min="6163" max="6163" width="11.7109375" style="99" customWidth="1"/>
    <col min="6164" max="6398" width="9.140625" style="99"/>
    <col min="6399" max="6399" width="11.140625" style="99" customWidth="1"/>
    <col min="6400" max="6400" width="26.140625" style="99" customWidth="1"/>
    <col min="6401" max="6401" width="25.42578125" style="99" customWidth="1"/>
    <col min="6402" max="6402" width="26.28515625" style="99" customWidth="1"/>
    <col min="6403" max="6403" width="32.5703125" style="99" customWidth="1"/>
    <col min="6404" max="6404" width="8.42578125" style="99" customWidth="1"/>
    <col min="6405" max="6405" width="7.5703125" style="99" customWidth="1"/>
    <col min="6406" max="6406" width="32" style="99" customWidth="1"/>
    <col min="6407" max="6407" width="26" style="99" customWidth="1"/>
    <col min="6408" max="6408" width="8" style="99" customWidth="1"/>
    <col min="6409" max="6409" width="25" style="99" customWidth="1"/>
    <col min="6410" max="6411" width="8.140625" style="99" customWidth="1"/>
    <col min="6412" max="6412" width="10.85546875" style="99" customWidth="1"/>
    <col min="6413" max="6413" width="8.42578125" style="99" customWidth="1"/>
    <col min="6414" max="6414" width="26.5703125" style="99" customWidth="1"/>
    <col min="6415" max="6416" width="20.7109375" style="99" customWidth="1"/>
    <col min="6417" max="6418" width="6.7109375" style="99" customWidth="1"/>
    <col min="6419" max="6419" width="11.7109375" style="99" customWidth="1"/>
    <col min="6420" max="6654" width="9.140625" style="99"/>
    <col min="6655" max="6655" width="11.140625" style="99" customWidth="1"/>
    <col min="6656" max="6656" width="26.140625" style="99" customWidth="1"/>
    <col min="6657" max="6657" width="25.42578125" style="99" customWidth="1"/>
    <col min="6658" max="6658" width="26.28515625" style="99" customWidth="1"/>
    <col min="6659" max="6659" width="32.5703125" style="99" customWidth="1"/>
    <col min="6660" max="6660" width="8.42578125" style="99" customWidth="1"/>
    <col min="6661" max="6661" width="7.5703125" style="99" customWidth="1"/>
    <col min="6662" max="6662" width="32" style="99" customWidth="1"/>
    <col min="6663" max="6663" width="26" style="99" customWidth="1"/>
    <col min="6664" max="6664" width="8" style="99" customWidth="1"/>
    <col min="6665" max="6665" width="25" style="99" customWidth="1"/>
    <col min="6666" max="6667" width="8.140625" style="99" customWidth="1"/>
    <col min="6668" max="6668" width="10.85546875" style="99" customWidth="1"/>
    <col min="6669" max="6669" width="8.42578125" style="99" customWidth="1"/>
    <col min="6670" max="6670" width="26.5703125" style="99" customWidth="1"/>
    <col min="6671" max="6672" width="20.7109375" style="99" customWidth="1"/>
    <col min="6673" max="6674" width="6.7109375" style="99" customWidth="1"/>
    <col min="6675" max="6675" width="11.7109375" style="99" customWidth="1"/>
    <col min="6676" max="6910" width="9.140625" style="99"/>
    <col min="6911" max="6911" width="11.140625" style="99" customWidth="1"/>
    <col min="6912" max="6912" width="26.140625" style="99" customWidth="1"/>
    <col min="6913" max="6913" width="25.42578125" style="99" customWidth="1"/>
    <col min="6914" max="6914" width="26.28515625" style="99" customWidth="1"/>
    <col min="6915" max="6915" width="32.5703125" style="99" customWidth="1"/>
    <col min="6916" max="6916" width="8.42578125" style="99" customWidth="1"/>
    <col min="6917" max="6917" width="7.5703125" style="99" customWidth="1"/>
    <col min="6918" max="6918" width="32" style="99" customWidth="1"/>
    <col min="6919" max="6919" width="26" style="99" customWidth="1"/>
    <col min="6920" max="6920" width="8" style="99" customWidth="1"/>
    <col min="6921" max="6921" width="25" style="99" customWidth="1"/>
    <col min="6922" max="6923" width="8.140625" style="99" customWidth="1"/>
    <col min="6924" max="6924" width="10.85546875" style="99" customWidth="1"/>
    <col min="6925" max="6925" width="8.42578125" style="99" customWidth="1"/>
    <col min="6926" max="6926" width="26.5703125" style="99" customWidth="1"/>
    <col min="6927" max="6928" width="20.7109375" style="99" customWidth="1"/>
    <col min="6929" max="6930" width="6.7109375" style="99" customWidth="1"/>
    <col min="6931" max="6931" width="11.7109375" style="99" customWidth="1"/>
    <col min="6932" max="7166" width="9.140625" style="99"/>
    <col min="7167" max="7167" width="11.140625" style="99" customWidth="1"/>
    <col min="7168" max="7168" width="26.140625" style="99" customWidth="1"/>
    <col min="7169" max="7169" width="25.42578125" style="99" customWidth="1"/>
    <col min="7170" max="7170" width="26.28515625" style="99" customWidth="1"/>
    <col min="7171" max="7171" width="32.5703125" style="99" customWidth="1"/>
    <col min="7172" max="7172" width="8.42578125" style="99" customWidth="1"/>
    <col min="7173" max="7173" width="7.5703125" style="99" customWidth="1"/>
    <col min="7174" max="7174" width="32" style="99" customWidth="1"/>
    <col min="7175" max="7175" width="26" style="99" customWidth="1"/>
    <col min="7176" max="7176" width="8" style="99" customWidth="1"/>
    <col min="7177" max="7177" width="25" style="99" customWidth="1"/>
    <col min="7178" max="7179" width="8.140625" style="99" customWidth="1"/>
    <col min="7180" max="7180" width="10.85546875" style="99" customWidth="1"/>
    <col min="7181" max="7181" width="8.42578125" style="99" customWidth="1"/>
    <col min="7182" max="7182" width="26.5703125" style="99" customWidth="1"/>
    <col min="7183" max="7184" width="20.7109375" style="99" customWidth="1"/>
    <col min="7185" max="7186" width="6.7109375" style="99" customWidth="1"/>
    <col min="7187" max="7187" width="11.7109375" style="99" customWidth="1"/>
    <col min="7188" max="7422" width="9.140625" style="99"/>
    <col min="7423" max="7423" width="11.140625" style="99" customWidth="1"/>
    <col min="7424" max="7424" width="26.140625" style="99" customWidth="1"/>
    <col min="7425" max="7425" width="25.42578125" style="99" customWidth="1"/>
    <col min="7426" max="7426" width="26.28515625" style="99" customWidth="1"/>
    <col min="7427" max="7427" width="32.5703125" style="99" customWidth="1"/>
    <col min="7428" max="7428" width="8.42578125" style="99" customWidth="1"/>
    <col min="7429" max="7429" width="7.5703125" style="99" customWidth="1"/>
    <col min="7430" max="7430" width="32" style="99" customWidth="1"/>
    <col min="7431" max="7431" width="26" style="99" customWidth="1"/>
    <col min="7432" max="7432" width="8" style="99" customWidth="1"/>
    <col min="7433" max="7433" width="25" style="99" customWidth="1"/>
    <col min="7434" max="7435" width="8.140625" style="99" customWidth="1"/>
    <col min="7436" max="7436" width="10.85546875" style="99" customWidth="1"/>
    <col min="7437" max="7437" width="8.42578125" style="99" customWidth="1"/>
    <col min="7438" max="7438" width="26.5703125" style="99" customWidth="1"/>
    <col min="7439" max="7440" width="20.7109375" style="99" customWidth="1"/>
    <col min="7441" max="7442" width="6.7109375" style="99" customWidth="1"/>
    <col min="7443" max="7443" width="11.7109375" style="99" customWidth="1"/>
    <col min="7444" max="7678" width="9.140625" style="99"/>
    <col min="7679" max="7679" width="11.140625" style="99" customWidth="1"/>
    <col min="7680" max="7680" width="26.140625" style="99" customWidth="1"/>
    <col min="7681" max="7681" width="25.42578125" style="99" customWidth="1"/>
    <col min="7682" max="7682" width="26.28515625" style="99" customWidth="1"/>
    <col min="7683" max="7683" width="32.5703125" style="99" customWidth="1"/>
    <col min="7684" max="7684" width="8.42578125" style="99" customWidth="1"/>
    <col min="7685" max="7685" width="7.5703125" style="99" customWidth="1"/>
    <col min="7686" max="7686" width="32" style="99" customWidth="1"/>
    <col min="7687" max="7687" width="26" style="99" customWidth="1"/>
    <col min="7688" max="7688" width="8" style="99" customWidth="1"/>
    <col min="7689" max="7689" width="25" style="99" customWidth="1"/>
    <col min="7690" max="7691" width="8.140625" style="99" customWidth="1"/>
    <col min="7692" max="7692" width="10.85546875" style="99" customWidth="1"/>
    <col min="7693" max="7693" width="8.42578125" style="99" customWidth="1"/>
    <col min="7694" max="7694" width="26.5703125" style="99" customWidth="1"/>
    <col min="7695" max="7696" width="20.7109375" style="99" customWidth="1"/>
    <col min="7697" max="7698" width="6.7109375" style="99" customWidth="1"/>
    <col min="7699" max="7699" width="11.7109375" style="99" customWidth="1"/>
    <col min="7700" max="7934" width="9.140625" style="99"/>
    <col min="7935" max="7935" width="11.140625" style="99" customWidth="1"/>
    <col min="7936" max="7936" width="26.140625" style="99" customWidth="1"/>
    <col min="7937" max="7937" width="25.42578125" style="99" customWidth="1"/>
    <col min="7938" max="7938" width="26.28515625" style="99" customWidth="1"/>
    <col min="7939" max="7939" width="32.5703125" style="99" customWidth="1"/>
    <col min="7940" max="7940" width="8.42578125" style="99" customWidth="1"/>
    <col min="7941" max="7941" width="7.5703125" style="99" customWidth="1"/>
    <col min="7942" max="7942" width="32" style="99" customWidth="1"/>
    <col min="7943" max="7943" width="26" style="99" customWidth="1"/>
    <col min="7944" max="7944" width="8" style="99" customWidth="1"/>
    <col min="7945" max="7945" width="25" style="99" customWidth="1"/>
    <col min="7946" max="7947" width="8.140625" style="99" customWidth="1"/>
    <col min="7948" max="7948" width="10.85546875" style="99" customWidth="1"/>
    <col min="7949" max="7949" width="8.42578125" style="99" customWidth="1"/>
    <col min="7950" max="7950" width="26.5703125" style="99" customWidth="1"/>
    <col min="7951" max="7952" width="20.7109375" style="99" customWidth="1"/>
    <col min="7953" max="7954" width="6.7109375" style="99" customWidth="1"/>
    <col min="7955" max="7955" width="11.7109375" style="99" customWidth="1"/>
    <col min="7956" max="8190" width="9.140625" style="99"/>
    <col min="8191" max="8191" width="11.140625" style="99" customWidth="1"/>
    <col min="8192" max="8192" width="26.140625" style="99" customWidth="1"/>
    <col min="8193" max="8193" width="25.42578125" style="99" customWidth="1"/>
    <col min="8194" max="8194" width="26.28515625" style="99" customWidth="1"/>
    <col min="8195" max="8195" width="32.5703125" style="99" customWidth="1"/>
    <col min="8196" max="8196" width="8.42578125" style="99" customWidth="1"/>
    <col min="8197" max="8197" width="7.5703125" style="99" customWidth="1"/>
    <col min="8198" max="8198" width="32" style="99" customWidth="1"/>
    <col min="8199" max="8199" width="26" style="99" customWidth="1"/>
    <col min="8200" max="8200" width="8" style="99" customWidth="1"/>
    <col min="8201" max="8201" width="25" style="99" customWidth="1"/>
    <col min="8202" max="8203" width="8.140625" style="99" customWidth="1"/>
    <col min="8204" max="8204" width="10.85546875" style="99" customWidth="1"/>
    <col min="8205" max="8205" width="8.42578125" style="99" customWidth="1"/>
    <col min="8206" max="8206" width="26.5703125" style="99" customWidth="1"/>
    <col min="8207" max="8208" width="20.7109375" style="99" customWidth="1"/>
    <col min="8209" max="8210" width="6.7109375" style="99" customWidth="1"/>
    <col min="8211" max="8211" width="11.7109375" style="99" customWidth="1"/>
    <col min="8212" max="8446" width="9.140625" style="99"/>
    <col min="8447" max="8447" width="11.140625" style="99" customWidth="1"/>
    <col min="8448" max="8448" width="26.140625" style="99" customWidth="1"/>
    <col min="8449" max="8449" width="25.42578125" style="99" customWidth="1"/>
    <col min="8450" max="8450" width="26.28515625" style="99" customWidth="1"/>
    <col min="8451" max="8451" width="32.5703125" style="99" customWidth="1"/>
    <col min="8452" max="8452" width="8.42578125" style="99" customWidth="1"/>
    <col min="8453" max="8453" width="7.5703125" style="99" customWidth="1"/>
    <col min="8454" max="8454" width="32" style="99" customWidth="1"/>
    <col min="8455" max="8455" width="26" style="99" customWidth="1"/>
    <col min="8456" max="8456" width="8" style="99" customWidth="1"/>
    <col min="8457" max="8457" width="25" style="99" customWidth="1"/>
    <col min="8458" max="8459" width="8.140625" style="99" customWidth="1"/>
    <col min="8460" max="8460" width="10.85546875" style="99" customWidth="1"/>
    <col min="8461" max="8461" width="8.42578125" style="99" customWidth="1"/>
    <col min="8462" max="8462" width="26.5703125" style="99" customWidth="1"/>
    <col min="8463" max="8464" width="20.7109375" style="99" customWidth="1"/>
    <col min="8465" max="8466" width="6.7109375" style="99" customWidth="1"/>
    <col min="8467" max="8467" width="11.7109375" style="99" customWidth="1"/>
    <col min="8468" max="8702" width="9.140625" style="99"/>
    <col min="8703" max="8703" width="11.140625" style="99" customWidth="1"/>
    <col min="8704" max="8704" width="26.140625" style="99" customWidth="1"/>
    <col min="8705" max="8705" width="25.42578125" style="99" customWidth="1"/>
    <col min="8706" max="8706" width="26.28515625" style="99" customWidth="1"/>
    <col min="8707" max="8707" width="32.5703125" style="99" customWidth="1"/>
    <col min="8708" max="8708" width="8.42578125" style="99" customWidth="1"/>
    <col min="8709" max="8709" width="7.5703125" style="99" customWidth="1"/>
    <col min="8710" max="8710" width="32" style="99" customWidth="1"/>
    <col min="8711" max="8711" width="26" style="99" customWidth="1"/>
    <col min="8712" max="8712" width="8" style="99" customWidth="1"/>
    <col min="8713" max="8713" width="25" style="99" customWidth="1"/>
    <col min="8714" max="8715" width="8.140625" style="99" customWidth="1"/>
    <col min="8716" max="8716" width="10.85546875" style="99" customWidth="1"/>
    <col min="8717" max="8717" width="8.42578125" style="99" customWidth="1"/>
    <col min="8718" max="8718" width="26.5703125" style="99" customWidth="1"/>
    <col min="8719" max="8720" width="20.7109375" style="99" customWidth="1"/>
    <col min="8721" max="8722" width="6.7109375" style="99" customWidth="1"/>
    <col min="8723" max="8723" width="11.7109375" style="99" customWidth="1"/>
    <col min="8724" max="8958" width="9.140625" style="99"/>
    <col min="8959" max="8959" width="11.140625" style="99" customWidth="1"/>
    <col min="8960" max="8960" width="26.140625" style="99" customWidth="1"/>
    <col min="8961" max="8961" width="25.42578125" style="99" customWidth="1"/>
    <col min="8962" max="8962" width="26.28515625" style="99" customWidth="1"/>
    <col min="8963" max="8963" width="32.5703125" style="99" customWidth="1"/>
    <col min="8964" max="8964" width="8.42578125" style="99" customWidth="1"/>
    <col min="8965" max="8965" width="7.5703125" style="99" customWidth="1"/>
    <col min="8966" max="8966" width="32" style="99" customWidth="1"/>
    <col min="8967" max="8967" width="26" style="99" customWidth="1"/>
    <col min="8968" max="8968" width="8" style="99" customWidth="1"/>
    <col min="8969" max="8969" width="25" style="99" customWidth="1"/>
    <col min="8970" max="8971" width="8.140625" style="99" customWidth="1"/>
    <col min="8972" max="8972" width="10.85546875" style="99" customWidth="1"/>
    <col min="8973" max="8973" width="8.42578125" style="99" customWidth="1"/>
    <col min="8974" max="8974" width="26.5703125" style="99" customWidth="1"/>
    <col min="8975" max="8976" width="20.7109375" style="99" customWidth="1"/>
    <col min="8977" max="8978" width="6.7109375" style="99" customWidth="1"/>
    <col min="8979" max="8979" width="11.7109375" style="99" customWidth="1"/>
    <col min="8980" max="9214" width="9.140625" style="99"/>
    <col min="9215" max="9215" width="11.140625" style="99" customWidth="1"/>
    <col min="9216" max="9216" width="26.140625" style="99" customWidth="1"/>
    <col min="9217" max="9217" width="25.42578125" style="99" customWidth="1"/>
    <col min="9218" max="9218" width="26.28515625" style="99" customWidth="1"/>
    <col min="9219" max="9219" width="32.5703125" style="99" customWidth="1"/>
    <col min="9220" max="9220" width="8.42578125" style="99" customWidth="1"/>
    <col min="9221" max="9221" width="7.5703125" style="99" customWidth="1"/>
    <col min="9222" max="9222" width="32" style="99" customWidth="1"/>
    <col min="9223" max="9223" width="26" style="99" customWidth="1"/>
    <col min="9224" max="9224" width="8" style="99" customWidth="1"/>
    <col min="9225" max="9225" width="25" style="99" customWidth="1"/>
    <col min="9226" max="9227" width="8.140625" style="99" customWidth="1"/>
    <col min="9228" max="9228" width="10.85546875" style="99" customWidth="1"/>
    <col min="9229" max="9229" width="8.42578125" style="99" customWidth="1"/>
    <col min="9230" max="9230" width="26.5703125" style="99" customWidth="1"/>
    <col min="9231" max="9232" width="20.7109375" style="99" customWidth="1"/>
    <col min="9233" max="9234" width="6.7109375" style="99" customWidth="1"/>
    <col min="9235" max="9235" width="11.7109375" style="99" customWidth="1"/>
    <col min="9236" max="9470" width="9.140625" style="99"/>
    <col min="9471" max="9471" width="11.140625" style="99" customWidth="1"/>
    <col min="9472" max="9472" width="26.140625" style="99" customWidth="1"/>
    <col min="9473" max="9473" width="25.42578125" style="99" customWidth="1"/>
    <col min="9474" max="9474" width="26.28515625" style="99" customWidth="1"/>
    <col min="9475" max="9475" width="32.5703125" style="99" customWidth="1"/>
    <col min="9476" max="9476" width="8.42578125" style="99" customWidth="1"/>
    <col min="9477" max="9477" width="7.5703125" style="99" customWidth="1"/>
    <col min="9478" max="9478" width="32" style="99" customWidth="1"/>
    <col min="9479" max="9479" width="26" style="99" customWidth="1"/>
    <col min="9480" max="9480" width="8" style="99" customWidth="1"/>
    <col min="9481" max="9481" width="25" style="99" customWidth="1"/>
    <col min="9482" max="9483" width="8.140625" style="99" customWidth="1"/>
    <col min="9484" max="9484" width="10.85546875" style="99" customWidth="1"/>
    <col min="9485" max="9485" width="8.42578125" style="99" customWidth="1"/>
    <col min="9486" max="9486" width="26.5703125" style="99" customWidth="1"/>
    <col min="9487" max="9488" width="20.7109375" style="99" customWidth="1"/>
    <col min="9489" max="9490" width="6.7109375" style="99" customWidth="1"/>
    <col min="9491" max="9491" width="11.7109375" style="99" customWidth="1"/>
    <col min="9492" max="9726" width="9.140625" style="99"/>
    <col min="9727" max="9727" width="11.140625" style="99" customWidth="1"/>
    <col min="9728" max="9728" width="26.140625" style="99" customWidth="1"/>
    <col min="9729" max="9729" width="25.42578125" style="99" customWidth="1"/>
    <col min="9730" max="9730" width="26.28515625" style="99" customWidth="1"/>
    <col min="9731" max="9731" width="32.5703125" style="99" customWidth="1"/>
    <col min="9732" max="9732" width="8.42578125" style="99" customWidth="1"/>
    <col min="9733" max="9733" width="7.5703125" style="99" customWidth="1"/>
    <col min="9734" max="9734" width="32" style="99" customWidth="1"/>
    <col min="9735" max="9735" width="26" style="99" customWidth="1"/>
    <col min="9736" max="9736" width="8" style="99" customWidth="1"/>
    <col min="9737" max="9737" width="25" style="99" customWidth="1"/>
    <col min="9738" max="9739" width="8.140625" style="99" customWidth="1"/>
    <col min="9740" max="9740" width="10.85546875" style="99" customWidth="1"/>
    <col min="9741" max="9741" width="8.42578125" style="99" customWidth="1"/>
    <col min="9742" max="9742" width="26.5703125" style="99" customWidth="1"/>
    <col min="9743" max="9744" width="20.7109375" style="99" customWidth="1"/>
    <col min="9745" max="9746" width="6.7109375" style="99" customWidth="1"/>
    <col min="9747" max="9747" width="11.7109375" style="99" customWidth="1"/>
    <col min="9748" max="9982" width="9.140625" style="99"/>
    <col min="9983" max="9983" width="11.140625" style="99" customWidth="1"/>
    <col min="9984" max="9984" width="26.140625" style="99" customWidth="1"/>
    <col min="9985" max="9985" width="25.42578125" style="99" customWidth="1"/>
    <col min="9986" max="9986" width="26.28515625" style="99" customWidth="1"/>
    <col min="9987" max="9987" width="32.5703125" style="99" customWidth="1"/>
    <col min="9988" max="9988" width="8.42578125" style="99" customWidth="1"/>
    <col min="9989" max="9989" width="7.5703125" style="99" customWidth="1"/>
    <col min="9990" max="9990" width="32" style="99" customWidth="1"/>
    <col min="9991" max="9991" width="26" style="99" customWidth="1"/>
    <col min="9992" max="9992" width="8" style="99" customWidth="1"/>
    <col min="9993" max="9993" width="25" style="99" customWidth="1"/>
    <col min="9994" max="9995" width="8.140625" style="99" customWidth="1"/>
    <col min="9996" max="9996" width="10.85546875" style="99" customWidth="1"/>
    <col min="9997" max="9997" width="8.42578125" style="99" customWidth="1"/>
    <col min="9998" max="9998" width="26.5703125" style="99" customWidth="1"/>
    <col min="9999" max="10000" width="20.7109375" style="99" customWidth="1"/>
    <col min="10001" max="10002" width="6.7109375" style="99" customWidth="1"/>
    <col min="10003" max="10003" width="11.7109375" style="99" customWidth="1"/>
    <col min="10004" max="10238" width="9.140625" style="99"/>
    <col min="10239" max="10239" width="11.140625" style="99" customWidth="1"/>
    <col min="10240" max="10240" width="26.140625" style="99" customWidth="1"/>
    <col min="10241" max="10241" width="25.42578125" style="99" customWidth="1"/>
    <col min="10242" max="10242" width="26.28515625" style="99" customWidth="1"/>
    <col min="10243" max="10243" width="32.5703125" style="99" customWidth="1"/>
    <col min="10244" max="10244" width="8.42578125" style="99" customWidth="1"/>
    <col min="10245" max="10245" width="7.5703125" style="99" customWidth="1"/>
    <col min="10246" max="10246" width="32" style="99" customWidth="1"/>
    <col min="10247" max="10247" width="26" style="99" customWidth="1"/>
    <col min="10248" max="10248" width="8" style="99" customWidth="1"/>
    <col min="10249" max="10249" width="25" style="99" customWidth="1"/>
    <col min="10250" max="10251" width="8.140625" style="99" customWidth="1"/>
    <col min="10252" max="10252" width="10.85546875" style="99" customWidth="1"/>
    <col min="10253" max="10253" width="8.42578125" style="99" customWidth="1"/>
    <col min="10254" max="10254" width="26.5703125" style="99" customWidth="1"/>
    <col min="10255" max="10256" width="20.7109375" style="99" customWidth="1"/>
    <col min="10257" max="10258" width="6.7109375" style="99" customWidth="1"/>
    <col min="10259" max="10259" width="11.7109375" style="99" customWidth="1"/>
    <col min="10260" max="10494" width="9.140625" style="99"/>
    <col min="10495" max="10495" width="11.140625" style="99" customWidth="1"/>
    <col min="10496" max="10496" width="26.140625" style="99" customWidth="1"/>
    <col min="10497" max="10497" width="25.42578125" style="99" customWidth="1"/>
    <col min="10498" max="10498" width="26.28515625" style="99" customWidth="1"/>
    <col min="10499" max="10499" width="32.5703125" style="99" customWidth="1"/>
    <col min="10500" max="10500" width="8.42578125" style="99" customWidth="1"/>
    <col min="10501" max="10501" width="7.5703125" style="99" customWidth="1"/>
    <col min="10502" max="10502" width="32" style="99" customWidth="1"/>
    <col min="10503" max="10503" width="26" style="99" customWidth="1"/>
    <col min="10504" max="10504" width="8" style="99" customWidth="1"/>
    <col min="10505" max="10505" width="25" style="99" customWidth="1"/>
    <col min="10506" max="10507" width="8.140625" style="99" customWidth="1"/>
    <col min="10508" max="10508" width="10.85546875" style="99" customWidth="1"/>
    <col min="10509" max="10509" width="8.42578125" style="99" customWidth="1"/>
    <col min="10510" max="10510" width="26.5703125" style="99" customWidth="1"/>
    <col min="10511" max="10512" width="20.7109375" style="99" customWidth="1"/>
    <col min="10513" max="10514" width="6.7109375" style="99" customWidth="1"/>
    <col min="10515" max="10515" width="11.7109375" style="99" customWidth="1"/>
    <col min="10516" max="10750" width="9.140625" style="99"/>
    <col min="10751" max="10751" width="11.140625" style="99" customWidth="1"/>
    <col min="10752" max="10752" width="26.140625" style="99" customWidth="1"/>
    <col min="10753" max="10753" width="25.42578125" style="99" customWidth="1"/>
    <col min="10754" max="10754" width="26.28515625" style="99" customWidth="1"/>
    <col min="10755" max="10755" width="32.5703125" style="99" customWidth="1"/>
    <col min="10756" max="10756" width="8.42578125" style="99" customWidth="1"/>
    <col min="10757" max="10757" width="7.5703125" style="99" customWidth="1"/>
    <col min="10758" max="10758" width="32" style="99" customWidth="1"/>
    <col min="10759" max="10759" width="26" style="99" customWidth="1"/>
    <col min="10760" max="10760" width="8" style="99" customWidth="1"/>
    <col min="10761" max="10761" width="25" style="99" customWidth="1"/>
    <col min="10762" max="10763" width="8.140625" style="99" customWidth="1"/>
    <col min="10764" max="10764" width="10.85546875" style="99" customWidth="1"/>
    <col min="10765" max="10765" width="8.42578125" style="99" customWidth="1"/>
    <col min="10766" max="10766" width="26.5703125" style="99" customWidth="1"/>
    <col min="10767" max="10768" width="20.7109375" style="99" customWidth="1"/>
    <col min="10769" max="10770" width="6.7109375" style="99" customWidth="1"/>
    <col min="10771" max="10771" width="11.7109375" style="99" customWidth="1"/>
    <col min="10772" max="11006" width="9.140625" style="99"/>
    <col min="11007" max="11007" width="11.140625" style="99" customWidth="1"/>
    <col min="11008" max="11008" width="26.140625" style="99" customWidth="1"/>
    <col min="11009" max="11009" width="25.42578125" style="99" customWidth="1"/>
    <col min="11010" max="11010" width="26.28515625" style="99" customWidth="1"/>
    <col min="11011" max="11011" width="32.5703125" style="99" customWidth="1"/>
    <col min="11012" max="11012" width="8.42578125" style="99" customWidth="1"/>
    <col min="11013" max="11013" width="7.5703125" style="99" customWidth="1"/>
    <col min="11014" max="11014" width="32" style="99" customWidth="1"/>
    <col min="11015" max="11015" width="26" style="99" customWidth="1"/>
    <col min="11016" max="11016" width="8" style="99" customWidth="1"/>
    <col min="11017" max="11017" width="25" style="99" customWidth="1"/>
    <col min="11018" max="11019" width="8.140625" style="99" customWidth="1"/>
    <col min="11020" max="11020" width="10.85546875" style="99" customWidth="1"/>
    <col min="11021" max="11021" width="8.42578125" style="99" customWidth="1"/>
    <col min="11022" max="11022" width="26.5703125" style="99" customWidth="1"/>
    <col min="11023" max="11024" width="20.7109375" style="99" customWidth="1"/>
    <col min="11025" max="11026" width="6.7109375" style="99" customWidth="1"/>
    <col min="11027" max="11027" width="11.7109375" style="99" customWidth="1"/>
    <col min="11028" max="11262" width="9.140625" style="99"/>
    <col min="11263" max="11263" width="11.140625" style="99" customWidth="1"/>
    <col min="11264" max="11264" width="26.140625" style="99" customWidth="1"/>
    <col min="11265" max="11265" width="25.42578125" style="99" customWidth="1"/>
    <col min="11266" max="11266" width="26.28515625" style="99" customWidth="1"/>
    <col min="11267" max="11267" width="32.5703125" style="99" customWidth="1"/>
    <col min="11268" max="11268" width="8.42578125" style="99" customWidth="1"/>
    <col min="11269" max="11269" width="7.5703125" style="99" customWidth="1"/>
    <col min="11270" max="11270" width="32" style="99" customWidth="1"/>
    <col min="11271" max="11271" width="26" style="99" customWidth="1"/>
    <col min="11272" max="11272" width="8" style="99" customWidth="1"/>
    <col min="11273" max="11273" width="25" style="99" customWidth="1"/>
    <col min="11274" max="11275" width="8.140625" style="99" customWidth="1"/>
    <col min="11276" max="11276" width="10.85546875" style="99" customWidth="1"/>
    <col min="11277" max="11277" width="8.42578125" style="99" customWidth="1"/>
    <col min="11278" max="11278" width="26.5703125" style="99" customWidth="1"/>
    <col min="11279" max="11280" width="20.7109375" style="99" customWidth="1"/>
    <col min="11281" max="11282" width="6.7109375" style="99" customWidth="1"/>
    <col min="11283" max="11283" width="11.7109375" style="99" customWidth="1"/>
    <col min="11284" max="11518" width="9.140625" style="99"/>
    <col min="11519" max="11519" width="11.140625" style="99" customWidth="1"/>
    <col min="11520" max="11520" width="26.140625" style="99" customWidth="1"/>
    <col min="11521" max="11521" width="25.42578125" style="99" customWidth="1"/>
    <col min="11522" max="11522" width="26.28515625" style="99" customWidth="1"/>
    <col min="11523" max="11523" width="32.5703125" style="99" customWidth="1"/>
    <col min="11524" max="11524" width="8.42578125" style="99" customWidth="1"/>
    <col min="11525" max="11525" width="7.5703125" style="99" customWidth="1"/>
    <col min="11526" max="11526" width="32" style="99" customWidth="1"/>
    <col min="11527" max="11527" width="26" style="99" customWidth="1"/>
    <col min="11528" max="11528" width="8" style="99" customWidth="1"/>
    <col min="11529" max="11529" width="25" style="99" customWidth="1"/>
    <col min="11530" max="11531" width="8.140625" style="99" customWidth="1"/>
    <col min="11532" max="11532" width="10.85546875" style="99" customWidth="1"/>
    <col min="11533" max="11533" width="8.42578125" style="99" customWidth="1"/>
    <col min="11534" max="11534" width="26.5703125" style="99" customWidth="1"/>
    <col min="11535" max="11536" width="20.7109375" style="99" customWidth="1"/>
    <col min="11537" max="11538" width="6.7109375" style="99" customWidth="1"/>
    <col min="11539" max="11539" width="11.7109375" style="99" customWidth="1"/>
    <col min="11540" max="11774" width="9.140625" style="99"/>
    <col min="11775" max="11775" width="11.140625" style="99" customWidth="1"/>
    <col min="11776" max="11776" width="26.140625" style="99" customWidth="1"/>
    <col min="11777" max="11777" width="25.42578125" style="99" customWidth="1"/>
    <col min="11778" max="11778" width="26.28515625" style="99" customWidth="1"/>
    <col min="11779" max="11779" width="32.5703125" style="99" customWidth="1"/>
    <col min="11780" max="11780" width="8.42578125" style="99" customWidth="1"/>
    <col min="11781" max="11781" width="7.5703125" style="99" customWidth="1"/>
    <col min="11782" max="11782" width="32" style="99" customWidth="1"/>
    <col min="11783" max="11783" width="26" style="99" customWidth="1"/>
    <col min="11784" max="11784" width="8" style="99" customWidth="1"/>
    <col min="11785" max="11785" width="25" style="99" customWidth="1"/>
    <col min="11786" max="11787" width="8.140625" style="99" customWidth="1"/>
    <col min="11788" max="11788" width="10.85546875" style="99" customWidth="1"/>
    <col min="11789" max="11789" width="8.42578125" style="99" customWidth="1"/>
    <col min="11790" max="11790" width="26.5703125" style="99" customWidth="1"/>
    <col min="11791" max="11792" width="20.7109375" style="99" customWidth="1"/>
    <col min="11793" max="11794" width="6.7109375" style="99" customWidth="1"/>
    <col min="11795" max="11795" width="11.7109375" style="99" customWidth="1"/>
    <col min="11796" max="12030" width="9.140625" style="99"/>
    <col min="12031" max="12031" width="11.140625" style="99" customWidth="1"/>
    <col min="12032" max="12032" width="26.140625" style="99" customWidth="1"/>
    <col min="12033" max="12033" width="25.42578125" style="99" customWidth="1"/>
    <col min="12034" max="12034" width="26.28515625" style="99" customWidth="1"/>
    <col min="12035" max="12035" width="32.5703125" style="99" customWidth="1"/>
    <col min="12036" max="12036" width="8.42578125" style="99" customWidth="1"/>
    <col min="12037" max="12037" width="7.5703125" style="99" customWidth="1"/>
    <col min="12038" max="12038" width="32" style="99" customWidth="1"/>
    <col min="12039" max="12039" width="26" style="99" customWidth="1"/>
    <col min="12040" max="12040" width="8" style="99" customWidth="1"/>
    <col min="12041" max="12041" width="25" style="99" customWidth="1"/>
    <col min="12042" max="12043" width="8.140625" style="99" customWidth="1"/>
    <col min="12044" max="12044" width="10.85546875" style="99" customWidth="1"/>
    <col min="12045" max="12045" width="8.42578125" style="99" customWidth="1"/>
    <col min="12046" max="12046" width="26.5703125" style="99" customWidth="1"/>
    <col min="12047" max="12048" width="20.7109375" style="99" customWidth="1"/>
    <col min="12049" max="12050" width="6.7109375" style="99" customWidth="1"/>
    <col min="12051" max="12051" width="11.7109375" style="99" customWidth="1"/>
    <col min="12052" max="12286" width="9.140625" style="99"/>
    <col min="12287" max="12287" width="11.140625" style="99" customWidth="1"/>
    <col min="12288" max="12288" width="26.140625" style="99" customWidth="1"/>
    <col min="12289" max="12289" width="25.42578125" style="99" customWidth="1"/>
    <col min="12290" max="12290" width="26.28515625" style="99" customWidth="1"/>
    <col min="12291" max="12291" width="32.5703125" style="99" customWidth="1"/>
    <col min="12292" max="12292" width="8.42578125" style="99" customWidth="1"/>
    <col min="12293" max="12293" width="7.5703125" style="99" customWidth="1"/>
    <col min="12294" max="12294" width="32" style="99" customWidth="1"/>
    <col min="12295" max="12295" width="26" style="99" customWidth="1"/>
    <col min="12296" max="12296" width="8" style="99" customWidth="1"/>
    <col min="12297" max="12297" width="25" style="99" customWidth="1"/>
    <col min="12298" max="12299" width="8.140625" style="99" customWidth="1"/>
    <col min="12300" max="12300" width="10.85546875" style="99" customWidth="1"/>
    <col min="12301" max="12301" width="8.42578125" style="99" customWidth="1"/>
    <col min="12302" max="12302" width="26.5703125" style="99" customWidth="1"/>
    <col min="12303" max="12304" width="20.7109375" style="99" customWidth="1"/>
    <col min="12305" max="12306" width="6.7109375" style="99" customWidth="1"/>
    <col min="12307" max="12307" width="11.7109375" style="99" customWidth="1"/>
    <col min="12308" max="12542" width="9.140625" style="99"/>
    <col min="12543" max="12543" width="11.140625" style="99" customWidth="1"/>
    <col min="12544" max="12544" width="26.140625" style="99" customWidth="1"/>
    <col min="12545" max="12545" width="25.42578125" style="99" customWidth="1"/>
    <col min="12546" max="12546" width="26.28515625" style="99" customWidth="1"/>
    <col min="12547" max="12547" width="32.5703125" style="99" customWidth="1"/>
    <col min="12548" max="12548" width="8.42578125" style="99" customWidth="1"/>
    <col min="12549" max="12549" width="7.5703125" style="99" customWidth="1"/>
    <col min="12550" max="12550" width="32" style="99" customWidth="1"/>
    <col min="12551" max="12551" width="26" style="99" customWidth="1"/>
    <col min="12552" max="12552" width="8" style="99" customWidth="1"/>
    <col min="12553" max="12553" width="25" style="99" customWidth="1"/>
    <col min="12554" max="12555" width="8.140625" style="99" customWidth="1"/>
    <col min="12556" max="12556" width="10.85546875" style="99" customWidth="1"/>
    <col min="12557" max="12557" width="8.42578125" style="99" customWidth="1"/>
    <col min="12558" max="12558" width="26.5703125" style="99" customWidth="1"/>
    <col min="12559" max="12560" width="20.7109375" style="99" customWidth="1"/>
    <col min="12561" max="12562" width="6.7109375" style="99" customWidth="1"/>
    <col min="12563" max="12563" width="11.7109375" style="99" customWidth="1"/>
    <col min="12564" max="12798" width="9.140625" style="99"/>
    <col min="12799" max="12799" width="11.140625" style="99" customWidth="1"/>
    <col min="12800" max="12800" width="26.140625" style="99" customWidth="1"/>
    <col min="12801" max="12801" width="25.42578125" style="99" customWidth="1"/>
    <col min="12802" max="12802" width="26.28515625" style="99" customWidth="1"/>
    <col min="12803" max="12803" width="32.5703125" style="99" customWidth="1"/>
    <col min="12804" max="12804" width="8.42578125" style="99" customWidth="1"/>
    <col min="12805" max="12805" width="7.5703125" style="99" customWidth="1"/>
    <col min="12806" max="12806" width="32" style="99" customWidth="1"/>
    <col min="12807" max="12807" width="26" style="99" customWidth="1"/>
    <col min="12808" max="12808" width="8" style="99" customWidth="1"/>
    <col min="12809" max="12809" width="25" style="99" customWidth="1"/>
    <col min="12810" max="12811" width="8.140625" style="99" customWidth="1"/>
    <col min="12812" max="12812" width="10.85546875" style="99" customWidth="1"/>
    <col min="12813" max="12813" width="8.42578125" style="99" customWidth="1"/>
    <col min="12814" max="12814" width="26.5703125" style="99" customWidth="1"/>
    <col min="12815" max="12816" width="20.7109375" style="99" customWidth="1"/>
    <col min="12817" max="12818" width="6.7109375" style="99" customWidth="1"/>
    <col min="12819" max="12819" width="11.7109375" style="99" customWidth="1"/>
    <col min="12820" max="13054" width="9.140625" style="99"/>
    <col min="13055" max="13055" width="11.140625" style="99" customWidth="1"/>
    <col min="13056" max="13056" width="26.140625" style="99" customWidth="1"/>
    <col min="13057" max="13057" width="25.42578125" style="99" customWidth="1"/>
    <col min="13058" max="13058" width="26.28515625" style="99" customWidth="1"/>
    <col min="13059" max="13059" width="32.5703125" style="99" customWidth="1"/>
    <col min="13060" max="13060" width="8.42578125" style="99" customWidth="1"/>
    <col min="13061" max="13061" width="7.5703125" style="99" customWidth="1"/>
    <col min="13062" max="13062" width="32" style="99" customWidth="1"/>
    <col min="13063" max="13063" width="26" style="99" customWidth="1"/>
    <col min="13064" max="13064" width="8" style="99" customWidth="1"/>
    <col min="13065" max="13065" width="25" style="99" customWidth="1"/>
    <col min="13066" max="13067" width="8.140625" style="99" customWidth="1"/>
    <col min="13068" max="13068" width="10.85546875" style="99" customWidth="1"/>
    <col min="13069" max="13069" width="8.42578125" style="99" customWidth="1"/>
    <col min="13070" max="13070" width="26.5703125" style="99" customWidth="1"/>
    <col min="13071" max="13072" width="20.7109375" style="99" customWidth="1"/>
    <col min="13073" max="13074" width="6.7109375" style="99" customWidth="1"/>
    <col min="13075" max="13075" width="11.7109375" style="99" customWidth="1"/>
    <col min="13076" max="13310" width="9.140625" style="99"/>
    <col min="13311" max="13311" width="11.140625" style="99" customWidth="1"/>
    <col min="13312" max="13312" width="26.140625" style="99" customWidth="1"/>
    <col min="13313" max="13313" width="25.42578125" style="99" customWidth="1"/>
    <col min="13314" max="13314" width="26.28515625" style="99" customWidth="1"/>
    <col min="13315" max="13315" width="32.5703125" style="99" customWidth="1"/>
    <col min="13316" max="13316" width="8.42578125" style="99" customWidth="1"/>
    <col min="13317" max="13317" width="7.5703125" style="99" customWidth="1"/>
    <col min="13318" max="13318" width="32" style="99" customWidth="1"/>
    <col min="13319" max="13319" width="26" style="99" customWidth="1"/>
    <col min="13320" max="13320" width="8" style="99" customWidth="1"/>
    <col min="13321" max="13321" width="25" style="99" customWidth="1"/>
    <col min="13322" max="13323" width="8.140625" style="99" customWidth="1"/>
    <col min="13324" max="13324" width="10.85546875" style="99" customWidth="1"/>
    <col min="13325" max="13325" width="8.42578125" style="99" customWidth="1"/>
    <col min="13326" max="13326" width="26.5703125" style="99" customWidth="1"/>
    <col min="13327" max="13328" width="20.7109375" style="99" customWidth="1"/>
    <col min="13329" max="13330" width="6.7109375" style="99" customWidth="1"/>
    <col min="13331" max="13331" width="11.7109375" style="99" customWidth="1"/>
    <col min="13332" max="13566" width="9.140625" style="99"/>
    <col min="13567" max="13567" width="11.140625" style="99" customWidth="1"/>
    <col min="13568" max="13568" width="26.140625" style="99" customWidth="1"/>
    <col min="13569" max="13569" width="25.42578125" style="99" customWidth="1"/>
    <col min="13570" max="13570" width="26.28515625" style="99" customWidth="1"/>
    <col min="13571" max="13571" width="32.5703125" style="99" customWidth="1"/>
    <col min="13572" max="13572" width="8.42578125" style="99" customWidth="1"/>
    <col min="13573" max="13573" width="7.5703125" style="99" customWidth="1"/>
    <col min="13574" max="13574" width="32" style="99" customWidth="1"/>
    <col min="13575" max="13575" width="26" style="99" customWidth="1"/>
    <col min="13576" max="13576" width="8" style="99" customWidth="1"/>
    <col min="13577" max="13577" width="25" style="99" customWidth="1"/>
    <col min="13578" max="13579" width="8.140625" style="99" customWidth="1"/>
    <col min="13580" max="13580" width="10.85546875" style="99" customWidth="1"/>
    <col min="13581" max="13581" width="8.42578125" style="99" customWidth="1"/>
    <col min="13582" max="13582" width="26.5703125" style="99" customWidth="1"/>
    <col min="13583" max="13584" width="20.7109375" style="99" customWidth="1"/>
    <col min="13585" max="13586" width="6.7109375" style="99" customWidth="1"/>
    <col min="13587" max="13587" width="11.7109375" style="99" customWidth="1"/>
    <col min="13588" max="13822" width="9.140625" style="99"/>
    <col min="13823" max="13823" width="11.140625" style="99" customWidth="1"/>
    <col min="13824" max="13824" width="26.140625" style="99" customWidth="1"/>
    <col min="13825" max="13825" width="25.42578125" style="99" customWidth="1"/>
    <col min="13826" max="13826" width="26.28515625" style="99" customWidth="1"/>
    <col min="13827" max="13827" width="32.5703125" style="99" customWidth="1"/>
    <col min="13828" max="13828" width="8.42578125" style="99" customWidth="1"/>
    <col min="13829" max="13829" width="7.5703125" style="99" customWidth="1"/>
    <col min="13830" max="13830" width="32" style="99" customWidth="1"/>
    <col min="13831" max="13831" width="26" style="99" customWidth="1"/>
    <col min="13832" max="13832" width="8" style="99" customWidth="1"/>
    <col min="13833" max="13833" width="25" style="99" customWidth="1"/>
    <col min="13834" max="13835" width="8.140625" style="99" customWidth="1"/>
    <col min="13836" max="13836" width="10.85546875" style="99" customWidth="1"/>
    <col min="13837" max="13837" width="8.42578125" style="99" customWidth="1"/>
    <col min="13838" max="13838" width="26.5703125" style="99" customWidth="1"/>
    <col min="13839" max="13840" width="20.7109375" style="99" customWidth="1"/>
    <col min="13841" max="13842" width="6.7109375" style="99" customWidth="1"/>
    <col min="13843" max="13843" width="11.7109375" style="99" customWidth="1"/>
    <col min="13844" max="14078" width="9.140625" style="99"/>
    <col min="14079" max="14079" width="11.140625" style="99" customWidth="1"/>
    <col min="14080" max="14080" width="26.140625" style="99" customWidth="1"/>
    <col min="14081" max="14081" width="25.42578125" style="99" customWidth="1"/>
    <col min="14082" max="14082" width="26.28515625" style="99" customWidth="1"/>
    <col min="14083" max="14083" width="32.5703125" style="99" customWidth="1"/>
    <col min="14084" max="14084" width="8.42578125" style="99" customWidth="1"/>
    <col min="14085" max="14085" width="7.5703125" style="99" customWidth="1"/>
    <col min="14086" max="14086" width="32" style="99" customWidth="1"/>
    <col min="14087" max="14087" width="26" style="99" customWidth="1"/>
    <col min="14088" max="14088" width="8" style="99" customWidth="1"/>
    <col min="14089" max="14089" width="25" style="99" customWidth="1"/>
    <col min="14090" max="14091" width="8.140625" style="99" customWidth="1"/>
    <col min="14092" max="14092" width="10.85546875" style="99" customWidth="1"/>
    <col min="14093" max="14093" width="8.42578125" style="99" customWidth="1"/>
    <col min="14094" max="14094" width="26.5703125" style="99" customWidth="1"/>
    <col min="14095" max="14096" width="20.7109375" style="99" customWidth="1"/>
    <col min="14097" max="14098" width="6.7109375" style="99" customWidth="1"/>
    <col min="14099" max="14099" width="11.7109375" style="99" customWidth="1"/>
    <col min="14100" max="14334" width="9.140625" style="99"/>
    <col min="14335" max="14335" width="11.140625" style="99" customWidth="1"/>
    <col min="14336" max="14336" width="26.140625" style="99" customWidth="1"/>
    <col min="14337" max="14337" width="25.42578125" style="99" customWidth="1"/>
    <col min="14338" max="14338" width="26.28515625" style="99" customWidth="1"/>
    <col min="14339" max="14339" width="32.5703125" style="99" customWidth="1"/>
    <col min="14340" max="14340" width="8.42578125" style="99" customWidth="1"/>
    <col min="14341" max="14341" width="7.5703125" style="99" customWidth="1"/>
    <col min="14342" max="14342" width="32" style="99" customWidth="1"/>
    <col min="14343" max="14343" width="26" style="99" customWidth="1"/>
    <col min="14344" max="14344" width="8" style="99" customWidth="1"/>
    <col min="14345" max="14345" width="25" style="99" customWidth="1"/>
    <col min="14346" max="14347" width="8.140625" style="99" customWidth="1"/>
    <col min="14348" max="14348" width="10.85546875" style="99" customWidth="1"/>
    <col min="14349" max="14349" width="8.42578125" style="99" customWidth="1"/>
    <col min="14350" max="14350" width="26.5703125" style="99" customWidth="1"/>
    <col min="14351" max="14352" width="20.7109375" style="99" customWidth="1"/>
    <col min="14353" max="14354" width="6.7109375" style="99" customWidth="1"/>
    <col min="14355" max="14355" width="11.7109375" style="99" customWidth="1"/>
    <col min="14356" max="14590" width="9.140625" style="99"/>
    <col min="14591" max="14591" width="11.140625" style="99" customWidth="1"/>
    <col min="14592" max="14592" width="26.140625" style="99" customWidth="1"/>
    <col min="14593" max="14593" width="25.42578125" style="99" customWidth="1"/>
    <col min="14594" max="14594" width="26.28515625" style="99" customWidth="1"/>
    <col min="14595" max="14595" width="32.5703125" style="99" customWidth="1"/>
    <col min="14596" max="14596" width="8.42578125" style="99" customWidth="1"/>
    <col min="14597" max="14597" width="7.5703125" style="99" customWidth="1"/>
    <col min="14598" max="14598" width="32" style="99" customWidth="1"/>
    <col min="14599" max="14599" width="26" style="99" customWidth="1"/>
    <col min="14600" max="14600" width="8" style="99" customWidth="1"/>
    <col min="14601" max="14601" width="25" style="99" customWidth="1"/>
    <col min="14602" max="14603" width="8.140625" style="99" customWidth="1"/>
    <col min="14604" max="14604" width="10.85546875" style="99" customWidth="1"/>
    <col min="14605" max="14605" width="8.42578125" style="99" customWidth="1"/>
    <col min="14606" max="14606" width="26.5703125" style="99" customWidth="1"/>
    <col min="14607" max="14608" width="20.7109375" style="99" customWidth="1"/>
    <col min="14609" max="14610" width="6.7109375" style="99" customWidth="1"/>
    <col min="14611" max="14611" width="11.7109375" style="99" customWidth="1"/>
    <col min="14612" max="14846" width="9.140625" style="99"/>
    <col min="14847" max="14847" width="11.140625" style="99" customWidth="1"/>
    <col min="14848" max="14848" width="26.140625" style="99" customWidth="1"/>
    <col min="14849" max="14849" width="25.42578125" style="99" customWidth="1"/>
    <col min="14850" max="14850" width="26.28515625" style="99" customWidth="1"/>
    <col min="14851" max="14851" width="32.5703125" style="99" customWidth="1"/>
    <col min="14852" max="14852" width="8.42578125" style="99" customWidth="1"/>
    <col min="14853" max="14853" width="7.5703125" style="99" customWidth="1"/>
    <col min="14854" max="14854" width="32" style="99" customWidth="1"/>
    <col min="14855" max="14855" width="26" style="99" customWidth="1"/>
    <col min="14856" max="14856" width="8" style="99" customWidth="1"/>
    <col min="14857" max="14857" width="25" style="99" customWidth="1"/>
    <col min="14858" max="14859" width="8.140625" style="99" customWidth="1"/>
    <col min="14860" max="14860" width="10.85546875" style="99" customWidth="1"/>
    <col min="14861" max="14861" width="8.42578125" style="99" customWidth="1"/>
    <col min="14862" max="14862" width="26.5703125" style="99" customWidth="1"/>
    <col min="14863" max="14864" width="20.7109375" style="99" customWidth="1"/>
    <col min="14865" max="14866" width="6.7109375" style="99" customWidth="1"/>
    <col min="14867" max="14867" width="11.7109375" style="99" customWidth="1"/>
    <col min="14868" max="15102" width="9.140625" style="99"/>
    <col min="15103" max="15103" width="11.140625" style="99" customWidth="1"/>
    <col min="15104" max="15104" width="26.140625" style="99" customWidth="1"/>
    <col min="15105" max="15105" width="25.42578125" style="99" customWidth="1"/>
    <col min="15106" max="15106" width="26.28515625" style="99" customWidth="1"/>
    <col min="15107" max="15107" width="32.5703125" style="99" customWidth="1"/>
    <col min="15108" max="15108" width="8.42578125" style="99" customWidth="1"/>
    <col min="15109" max="15109" width="7.5703125" style="99" customWidth="1"/>
    <col min="15110" max="15110" width="32" style="99" customWidth="1"/>
    <col min="15111" max="15111" width="26" style="99" customWidth="1"/>
    <col min="15112" max="15112" width="8" style="99" customWidth="1"/>
    <col min="15113" max="15113" width="25" style="99" customWidth="1"/>
    <col min="15114" max="15115" width="8.140625" style="99" customWidth="1"/>
    <col min="15116" max="15116" width="10.85546875" style="99" customWidth="1"/>
    <col min="15117" max="15117" width="8.42578125" style="99" customWidth="1"/>
    <col min="15118" max="15118" width="26.5703125" style="99" customWidth="1"/>
    <col min="15119" max="15120" width="20.7109375" style="99" customWidth="1"/>
    <col min="15121" max="15122" width="6.7109375" style="99" customWidth="1"/>
    <col min="15123" max="15123" width="11.7109375" style="99" customWidth="1"/>
    <col min="15124" max="15358" width="9.140625" style="99"/>
    <col min="15359" max="15359" width="11.140625" style="99" customWidth="1"/>
    <col min="15360" max="15360" width="26.140625" style="99" customWidth="1"/>
    <col min="15361" max="15361" width="25.42578125" style="99" customWidth="1"/>
    <col min="15362" max="15362" width="26.28515625" style="99" customWidth="1"/>
    <col min="15363" max="15363" width="32.5703125" style="99" customWidth="1"/>
    <col min="15364" max="15364" width="8.42578125" style="99" customWidth="1"/>
    <col min="15365" max="15365" width="7.5703125" style="99" customWidth="1"/>
    <col min="15366" max="15366" width="32" style="99" customWidth="1"/>
    <col min="15367" max="15367" width="26" style="99" customWidth="1"/>
    <col min="15368" max="15368" width="8" style="99" customWidth="1"/>
    <col min="15369" max="15369" width="25" style="99" customWidth="1"/>
    <col min="15370" max="15371" width="8.140625" style="99" customWidth="1"/>
    <col min="15372" max="15372" width="10.85546875" style="99" customWidth="1"/>
    <col min="15373" max="15373" width="8.42578125" style="99" customWidth="1"/>
    <col min="15374" max="15374" width="26.5703125" style="99" customWidth="1"/>
    <col min="15375" max="15376" width="20.7109375" style="99" customWidth="1"/>
    <col min="15377" max="15378" width="6.7109375" style="99" customWidth="1"/>
    <col min="15379" max="15379" width="11.7109375" style="99" customWidth="1"/>
    <col min="15380" max="15614" width="9.140625" style="99"/>
    <col min="15615" max="15615" width="11.140625" style="99" customWidth="1"/>
    <col min="15616" max="15616" width="26.140625" style="99" customWidth="1"/>
    <col min="15617" max="15617" width="25.42578125" style="99" customWidth="1"/>
    <col min="15618" max="15618" width="26.28515625" style="99" customWidth="1"/>
    <col min="15619" max="15619" width="32.5703125" style="99" customWidth="1"/>
    <col min="15620" max="15620" width="8.42578125" style="99" customWidth="1"/>
    <col min="15621" max="15621" width="7.5703125" style="99" customWidth="1"/>
    <col min="15622" max="15622" width="32" style="99" customWidth="1"/>
    <col min="15623" max="15623" width="26" style="99" customWidth="1"/>
    <col min="15624" max="15624" width="8" style="99" customWidth="1"/>
    <col min="15625" max="15625" width="25" style="99" customWidth="1"/>
    <col min="15626" max="15627" width="8.140625" style="99" customWidth="1"/>
    <col min="15628" max="15628" width="10.85546875" style="99" customWidth="1"/>
    <col min="15629" max="15629" width="8.42578125" style="99" customWidth="1"/>
    <col min="15630" max="15630" width="26.5703125" style="99" customWidth="1"/>
    <col min="15631" max="15632" width="20.7109375" style="99" customWidth="1"/>
    <col min="15633" max="15634" width="6.7109375" style="99" customWidth="1"/>
    <col min="15635" max="15635" width="11.7109375" style="99" customWidth="1"/>
    <col min="15636" max="15870" width="9.140625" style="99"/>
    <col min="15871" max="15871" width="11.140625" style="99" customWidth="1"/>
    <col min="15872" max="15872" width="26.140625" style="99" customWidth="1"/>
    <col min="15873" max="15873" width="25.42578125" style="99" customWidth="1"/>
    <col min="15874" max="15874" width="26.28515625" style="99" customWidth="1"/>
    <col min="15875" max="15875" width="32.5703125" style="99" customWidth="1"/>
    <col min="15876" max="15876" width="8.42578125" style="99" customWidth="1"/>
    <col min="15877" max="15877" width="7.5703125" style="99" customWidth="1"/>
    <col min="15878" max="15878" width="32" style="99" customWidth="1"/>
    <col min="15879" max="15879" width="26" style="99" customWidth="1"/>
    <col min="15880" max="15880" width="8" style="99" customWidth="1"/>
    <col min="15881" max="15881" width="25" style="99" customWidth="1"/>
    <col min="15882" max="15883" width="8.140625" style="99" customWidth="1"/>
    <col min="15884" max="15884" width="10.85546875" style="99" customWidth="1"/>
    <col min="15885" max="15885" width="8.42578125" style="99" customWidth="1"/>
    <col min="15886" max="15886" width="26.5703125" style="99" customWidth="1"/>
    <col min="15887" max="15888" width="20.7109375" style="99" customWidth="1"/>
    <col min="15889" max="15890" width="6.7109375" style="99" customWidth="1"/>
    <col min="15891" max="15891" width="11.7109375" style="99" customWidth="1"/>
    <col min="15892" max="16126" width="9.140625" style="99"/>
    <col min="16127" max="16127" width="11.140625" style="99" customWidth="1"/>
    <col min="16128" max="16128" width="26.140625" style="99" customWidth="1"/>
    <col min="16129" max="16129" width="25.42578125" style="99" customWidth="1"/>
    <col min="16130" max="16130" width="26.28515625" style="99" customWidth="1"/>
    <col min="16131" max="16131" width="32.5703125" style="99" customWidth="1"/>
    <col min="16132" max="16132" width="8.42578125" style="99" customWidth="1"/>
    <col min="16133" max="16133" width="7.5703125" style="99" customWidth="1"/>
    <col min="16134" max="16134" width="32" style="99" customWidth="1"/>
    <col min="16135" max="16135" width="26" style="99" customWidth="1"/>
    <col min="16136" max="16136" width="8" style="99" customWidth="1"/>
    <col min="16137" max="16137" width="25" style="99" customWidth="1"/>
    <col min="16138" max="16139" width="8.140625" style="99" customWidth="1"/>
    <col min="16140" max="16140" width="10.85546875" style="99" customWidth="1"/>
    <col min="16141" max="16141" width="8.42578125" style="99" customWidth="1"/>
    <col min="16142" max="16142" width="26.5703125" style="99" customWidth="1"/>
    <col min="16143" max="16144" width="20.7109375" style="99" customWidth="1"/>
    <col min="16145" max="16146" width="6.7109375" style="99" customWidth="1"/>
    <col min="16147" max="16147" width="11.7109375" style="99" customWidth="1"/>
    <col min="16148" max="16384" width="9.140625" style="99"/>
  </cols>
  <sheetData>
    <row r="1" spans="1:254" ht="35.1" customHeight="1">
      <c r="A1" s="878" t="s">
        <v>101</v>
      </c>
      <c r="B1" s="879"/>
      <c r="C1" s="879"/>
      <c r="D1" s="879"/>
      <c r="E1" s="880"/>
      <c r="F1" s="993" t="s">
        <v>102</v>
      </c>
      <c r="G1" s="994"/>
      <c r="H1" s="994"/>
      <c r="I1" s="994"/>
      <c r="J1" s="994"/>
      <c r="K1" s="994"/>
      <c r="L1" s="994"/>
      <c r="M1" s="994"/>
      <c r="N1" s="994"/>
      <c r="O1" s="958"/>
      <c r="P1" s="862" t="s">
        <v>103</v>
      </c>
      <c r="Q1" s="864"/>
      <c r="R1" s="864"/>
      <c r="S1" s="864"/>
      <c r="T1" s="864"/>
      <c r="U1" s="864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8"/>
      <c r="CQ1" s="98"/>
      <c r="CR1" s="98"/>
      <c r="CS1" s="98"/>
      <c r="CT1" s="98"/>
      <c r="CU1" s="98"/>
      <c r="CV1" s="98"/>
      <c r="CW1" s="98"/>
      <c r="CX1" s="98"/>
      <c r="CY1" s="98"/>
      <c r="CZ1" s="98"/>
      <c r="DA1" s="98"/>
      <c r="DB1" s="98"/>
      <c r="DC1" s="98"/>
      <c r="DD1" s="98"/>
      <c r="DE1" s="98"/>
      <c r="DF1" s="98"/>
      <c r="DG1" s="98"/>
      <c r="DH1" s="98"/>
      <c r="DI1" s="98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E1" s="98"/>
      <c r="EF1" s="98"/>
      <c r="EG1" s="98"/>
      <c r="EH1" s="98"/>
      <c r="EI1" s="98"/>
      <c r="EJ1" s="98"/>
      <c r="EK1" s="98"/>
      <c r="EL1" s="98"/>
      <c r="EM1" s="98"/>
      <c r="EN1" s="98"/>
      <c r="EO1" s="98"/>
      <c r="EP1" s="98"/>
      <c r="EQ1" s="98"/>
      <c r="ER1" s="98"/>
      <c r="ES1" s="98"/>
      <c r="ET1" s="98"/>
      <c r="EU1" s="98"/>
      <c r="EV1" s="98"/>
      <c r="EW1" s="98"/>
      <c r="EX1" s="98"/>
      <c r="EY1" s="98"/>
      <c r="EZ1" s="98"/>
      <c r="FA1" s="98"/>
      <c r="FB1" s="98"/>
      <c r="FC1" s="98"/>
      <c r="FD1" s="98"/>
      <c r="FE1" s="98"/>
      <c r="FF1" s="98"/>
      <c r="FG1" s="98"/>
      <c r="FH1" s="98"/>
      <c r="FI1" s="98"/>
      <c r="FJ1" s="98"/>
      <c r="FK1" s="98"/>
      <c r="FL1" s="98"/>
      <c r="FM1" s="98"/>
      <c r="FN1" s="98"/>
      <c r="FO1" s="98"/>
      <c r="FP1" s="98"/>
      <c r="FQ1" s="98"/>
      <c r="FR1" s="98"/>
      <c r="FS1" s="98"/>
      <c r="FT1" s="98"/>
      <c r="FU1" s="98"/>
      <c r="FV1" s="98"/>
      <c r="FW1" s="98"/>
      <c r="FX1" s="98"/>
      <c r="FY1" s="98"/>
      <c r="FZ1" s="98"/>
      <c r="GA1" s="98"/>
      <c r="GB1" s="98"/>
      <c r="GC1" s="98"/>
      <c r="GD1" s="98"/>
      <c r="GE1" s="98"/>
      <c r="GF1" s="98"/>
      <c r="GG1" s="98"/>
      <c r="GH1" s="98"/>
      <c r="GI1" s="98"/>
      <c r="GJ1" s="98"/>
      <c r="GK1" s="98"/>
      <c r="GL1" s="98"/>
      <c r="GM1" s="98"/>
      <c r="GN1" s="98"/>
      <c r="GO1" s="98"/>
      <c r="GP1" s="98"/>
      <c r="GQ1" s="98"/>
      <c r="GR1" s="98"/>
      <c r="GS1" s="98"/>
      <c r="GT1" s="98"/>
      <c r="GU1" s="98"/>
      <c r="GV1" s="98"/>
      <c r="GW1" s="98"/>
      <c r="GX1" s="98"/>
      <c r="GY1" s="98"/>
      <c r="GZ1" s="98"/>
      <c r="HA1" s="98"/>
      <c r="HB1" s="98"/>
      <c r="HC1" s="98"/>
      <c r="HD1" s="98"/>
      <c r="HE1" s="98"/>
      <c r="HF1" s="98"/>
      <c r="HG1" s="98"/>
      <c r="HH1" s="98"/>
      <c r="HI1" s="98"/>
      <c r="HJ1" s="98"/>
      <c r="HK1" s="98"/>
      <c r="HL1" s="98"/>
      <c r="HM1" s="98"/>
      <c r="HN1" s="98"/>
      <c r="HO1" s="98"/>
      <c r="HP1" s="98"/>
      <c r="HQ1" s="98"/>
      <c r="HR1" s="98"/>
      <c r="HS1" s="98"/>
      <c r="HT1" s="98"/>
      <c r="HU1" s="98"/>
      <c r="HV1" s="98"/>
      <c r="HW1" s="98"/>
      <c r="HX1" s="98"/>
      <c r="HY1" s="98"/>
      <c r="HZ1" s="98"/>
      <c r="IA1" s="98"/>
      <c r="IB1" s="98"/>
      <c r="IC1" s="98"/>
      <c r="ID1" s="98"/>
      <c r="IE1" s="98"/>
      <c r="IF1" s="98"/>
      <c r="IG1" s="98"/>
      <c r="IH1" s="98"/>
      <c r="II1" s="98"/>
      <c r="IJ1" s="98"/>
      <c r="IK1" s="98"/>
      <c r="IL1" s="98"/>
      <c r="IM1" s="98"/>
      <c r="IN1" s="98"/>
      <c r="IO1" s="98"/>
      <c r="IP1" s="98"/>
      <c r="IQ1" s="98"/>
      <c r="IR1" s="98"/>
      <c r="IS1" s="98"/>
      <c r="IT1" s="98"/>
    </row>
    <row r="2" spans="1:254" ht="35.1" customHeight="1">
      <c r="A2" s="881"/>
      <c r="B2" s="882"/>
      <c r="C2" s="882"/>
      <c r="D2" s="882"/>
      <c r="E2" s="883"/>
      <c r="F2" s="995"/>
      <c r="G2" s="996"/>
      <c r="H2" s="996"/>
      <c r="I2" s="996"/>
      <c r="J2" s="996"/>
      <c r="K2" s="996"/>
      <c r="L2" s="996"/>
      <c r="M2" s="996"/>
      <c r="N2" s="996"/>
      <c r="O2" s="959"/>
      <c r="P2" s="862" t="s">
        <v>104</v>
      </c>
      <c r="Q2" s="999"/>
      <c r="R2" s="999"/>
      <c r="S2" s="999"/>
      <c r="T2" s="999"/>
      <c r="U2" s="999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</row>
    <row r="3" spans="1:254" ht="35.1" customHeight="1">
      <c r="A3" s="884"/>
      <c r="B3" s="885"/>
      <c r="C3" s="885"/>
      <c r="D3" s="885"/>
      <c r="E3" s="886"/>
      <c r="F3" s="997"/>
      <c r="G3" s="998"/>
      <c r="H3" s="998"/>
      <c r="I3" s="998"/>
      <c r="J3" s="998"/>
      <c r="K3" s="998"/>
      <c r="L3" s="998"/>
      <c r="M3" s="998"/>
      <c r="N3" s="998"/>
      <c r="O3" s="960"/>
      <c r="P3" s="862" t="s">
        <v>105</v>
      </c>
      <c r="Q3" s="999"/>
      <c r="R3" s="999"/>
      <c r="S3" s="999"/>
      <c r="T3" s="999"/>
      <c r="U3" s="999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</row>
    <row r="4" spans="1:254" ht="35.1" customHeight="1">
      <c r="A4" s="925" t="s">
        <v>106</v>
      </c>
      <c r="B4" s="925"/>
      <c r="C4" s="890" t="s">
        <v>733</v>
      </c>
      <c r="D4" s="891"/>
      <c r="E4" s="892"/>
      <c r="F4" s="865" t="s">
        <v>107</v>
      </c>
      <c r="G4" s="867"/>
      <c r="H4" s="865" t="s">
        <v>624</v>
      </c>
      <c r="I4" s="866"/>
      <c r="J4" s="866"/>
      <c r="K4" s="867"/>
      <c r="L4" s="893" t="s">
        <v>108</v>
      </c>
      <c r="M4" s="894"/>
      <c r="N4" s="943"/>
      <c r="O4" s="895"/>
      <c r="P4" s="944" t="s">
        <v>859</v>
      </c>
      <c r="Q4" s="945"/>
      <c r="R4" s="945"/>
      <c r="S4" s="945"/>
      <c r="T4" s="945"/>
      <c r="U4" s="945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</row>
    <row r="5" spans="1:254" ht="35.1" customHeight="1">
      <c r="A5" s="889" t="s">
        <v>109</v>
      </c>
      <c r="B5" s="889"/>
      <c r="C5" s="889"/>
      <c r="D5" s="952" t="s">
        <v>55</v>
      </c>
      <c r="E5" s="864"/>
      <c r="F5" s="864"/>
      <c r="G5" s="864"/>
      <c r="H5" s="864"/>
      <c r="I5" s="864"/>
      <c r="J5" s="864"/>
      <c r="K5" s="863"/>
      <c r="L5" s="893" t="s">
        <v>110</v>
      </c>
      <c r="M5" s="894"/>
      <c r="N5" s="894"/>
      <c r="O5" s="896"/>
      <c r="P5" s="897" t="s">
        <v>860</v>
      </c>
      <c r="Q5" s="898"/>
      <c r="R5" s="898"/>
      <c r="S5" s="898"/>
      <c r="T5" s="898"/>
      <c r="U5" s="8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</row>
    <row r="6" spans="1:254" ht="35.1" customHeight="1">
      <c r="A6" s="889" t="s">
        <v>111</v>
      </c>
      <c r="B6" s="889"/>
      <c r="C6" s="889"/>
      <c r="D6" s="940" t="s">
        <v>55</v>
      </c>
      <c r="E6" s="941"/>
      <c r="F6" s="941"/>
      <c r="G6" s="941"/>
      <c r="H6" s="941"/>
      <c r="I6" s="941"/>
      <c r="J6" s="941"/>
      <c r="K6" s="942"/>
      <c r="L6" s="893" t="s">
        <v>112</v>
      </c>
      <c r="M6" s="894"/>
      <c r="N6" s="894"/>
      <c r="O6" s="896"/>
      <c r="P6" s="912" t="s">
        <v>113</v>
      </c>
      <c r="Q6" s="894"/>
      <c r="R6" s="894"/>
      <c r="S6" s="894"/>
      <c r="T6" s="894"/>
      <c r="U6" s="894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</row>
    <row r="7" spans="1:254" ht="35.1" customHeight="1">
      <c r="A7" s="100" t="s">
        <v>114</v>
      </c>
      <c r="B7" s="100"/>
      <c r="C7" s="100"/>
      <c r="D7" s="955" t="s">
        <v>857</v>
      </c>
      <c r="E7" s="956"/>
      <c r="F7" s="862" t="s">
        <v>115</v>
      </c>
      <c r="G7" s="864"/>
      <c r="H7" s="863"/>
      <c r="I7" s="862" t="s">
        <v>858</v>
      </c>
      <c r="J7" s="864"/>
      <c r="K7" s="863"/>
      <c r="L7" s="893" t="s">
        <v>116</v>
      </c>
      <c r="M7" s="894"/>
      <c r="N7" s="894"/>
      <c r="O7" s="896"/>
      <c r="P7" s="101" t="s">
        <v>117</v>
      </c>
      <c r="Q7" s="102" t="s">
        <v>118</v>
      </c>
      <c r="R7" s="957" t="s">
        <v>113</v>
      </c>
      <c r="S7" s="910"/>
      <c r="T7" s="910"/>
      <c r="U7" s="910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</row>
    <row r="8" spans="1:254" ht="35.1" customHeight="1">
      <c r="A8" s="889" t="s">
        <v>119</v>
      </c>
      <c r="B8" s="889"/>
      <c r="C8" s="890" t="s">
        <v>503</v>
      </c>
      <c r="D8" s="891"/>
      <c r="E8" s="891"/>
      <c r="F8" s="891"/>
      <c r="G8" s="891"/>
      <c r="H8" s="892"/>
      <c r="I8" s="906" t="s">
        <v>120</v>
      </c>
      <c r="J8" s="907"/>
      <c r="K8" s="908"/>
      <c r="L8" s="893" t="s">
        <v>121</v>
      </c>
      <c r="M8" s="894"/>
      <c r="N8" s="894"/>
      <c r="O8" s="896"/>
      <c r="P8" s="103"/>
      <c r="Q8" s="254" t="s">
        <v>122</v>
      </c>
      <c r="R8" s="961" t="s">
        <v>123</v>
      </c>
      <c r="S8" s="962"/>
      <c r="T8" s="962"/>
      <c r="U8" s="963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</row>
    <row r="9" spans="1:254" ht="35.1" customHeight="1">
      <c r="A9" s="1007" t="s">
        <v>124</v>
      </c>
      <c r="B9" s="1000" t="s">
        <v>125</v>
      </c>
      <c r="C9" s="1000" t="s">
        <v>9</v>
      </c>
      <c r="D9" s="1000" t="s">
        <v>126</v>
      </c>
      <c r="E9" s="958" t="s">
        <v>127</v>
      </c>
      <c r="F9" s="972" t="s">
        <v>128</v>
      </c>
      <c r="G9" s="958" t="s">
        <v>129</v>
      </c>
      <c r="H9" s="975" t="s">
        <v>130</v>
      </c>
      <c r="I9" s="978" t="s">
        <v>131</v>
      </c>
      <c r="J9" s="949" t="s">
        <v>132</v>
      </c>
      <c r="K9" s="969" t="s">
        <v>133</v>
      </c>
      <c r="L9" s="949" t="s">
        <v>134</v>
      </c>
      <c r="M9" s="949" t="s">
        <v>135</v>
      </c>
      <c r="N9" s="949" t="s">
        <v>136</v>
      </c>
      <c r="O9" s="949" t="s">
        <v>137</v>
      </c>
      <c r="P9" s="969" t="s">
        <v>138</v>
      </c>
      <c r="Q9" s="958" t="s">
        <v>139</v>
      </c>
      <c r="R9" s="958" t="s">
        <v>140</v>
      </c>
      <c r="S9" s="958" t="s">
        <v>128</v>
      </c>
      <c r="T9" s="958" t="s">
        <v>132</v>
      </c>
      <c r="U9" s="958" t="s">
        <v>134</v>
      </c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104"/>
      <c r="IA9" s="104"/>
      <c r="IB9" s="104"/>
      <c r="IC9" s="104"/>
      <c r="ID9" s="104"/>
      <c r="IE9" s="104"/>
      <c r="IF9" s="104"/>
      <c r="IG9" s="104"/>
      <c r="IH9" s="104"/>
      <c r="II9" s="104"/>
      <c r="IJ9" s="104"/>
      <c r="IK9" s="104"/>
      <c r="IL9" s="104"/>
      <c r="IM9" s="104"/>
      <c r="IN9" s="104"/>
      <c r="IO9" s="104"/>
      <c r="IP9" s="104"/>
      <c r="IQ9" s="104"/>
      <c r="IR9" s="104"/>
      <c r="IS9" s="104"/>
      <c r="IT9" s="104"/>
    </row>
    <row r="10" spans="1:254" ht="35.1" customHeight="1">
      <c r="A10" s="1008"/>
      <c r="B10" s="1010"/>
      <c r="C10" s="1010"/>
      <c r="D10" s="1001"/>
      <c r="E10" s="959"/>
      <c r="F10" s="973"/>
      <c r="G10" s="959"/>
      <c r="H10" s="976"/>
      <c r="I10" s="979"/>
      <c r="J10" s="950"/>
      <c r="K10" s="970"/>
      <c r="L10" s="981"/>
      <c r="M10" s="950"/>
      <c r="N10" s="950"/>
      <c r="O10" s="950"/>
      <c r="P10" s="970"/>
      <c r="Q10" s="959"/>
      <c r="R10" s="959"/>
      <c r="S10" s="959"/>
      <c r="T10" s="959"/>
      <c r="U10" s="959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4"/>
      <c r="GJ10" s="104"/>
      <c r="GK10" s="104"/>
      <c r="GL10" s="104"/>
      <c r="GM10" s="104"/>
      <c r="GN10" s="104"/>
      <c r="GO10" s="104"/>
      <c r="GP10" s="104"/>
      <c r="GQ10" s="104"/>
      <c r="GR10" s="104"/>
      <c r="GS10" s="104"/>
      <c r="GT10" s="104"/>
      <c r="GU10" s="104"/>
      <c r="GV10" s="104"/>
      <c r="GW10" s="104"/>
      <c r="GX10" s="104"/>
      <c r="GY10" s="104"/>
      <c r="GZ10" s="104"/>
      <c r="HA10" s="104"/>
      <c r="HB10" s="104"/>
      <c r="HC10" s="104"/>
      <c r="HD10" s="104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104"/>
      <c r="IA10" s="104"/>
      <c r="IB10" s="104"/>
      <c r="IC10" s="104"/>
      <c r="ID10" s="104"/>
      <c r="IE10" s="104"/>
      <c r="IF10" s="104"/>
      <c r="IG10" s="104"/>
      <c r="IH10" s="104"/>
      <c r="II10" s="104"/>
      <c r="IJ10" s="104"/>
      <c r="IK10" s="104"/>
      <c r="IL10" s="104"/>
      <c r="IM10" s="104"/>
      <c r="IN10" s="104"/>
      <c r="IO10" s="104"/>
      <c r="IP10" s="104"/>
      <c r="IQ10" s="104"/>
      <c r="IR10" s="104"/>
      <c r="IS10" s="104"/>
      <c r="IT10" s="104"/>
    </row>
    <row r="11" spans="1:254" ht="35.1" customHeight="1">
      <c r="A11" s="1008"/>
      <c r="B11" s="1010"/>
      <c r="C11" s="1010"/>
      <c r="D11" s="1001"/>
      <c r="E11" s="959"/>
      <c r="F11" s="973"/>
      <c r="G11" s="959"/>
      <c r="H11" s="976"/>
      <c r="I11" s="979"/>
      <c r="J11" s="950"/>
      <c r="K11" s="970"/>
      <c r="L11" s="981"/>
      <c r="M11" s="950"/>
      <c r="N11" s="950"/>
      <c r="O11" s="950"/>
      <c r="P11" s="970"/>
      <c r="Q11" s="959"/>
      <c r="R11" s="959"/>
      <c r="S11" s="959"/>
      <c r="T11" s="959"/>
      <c r="U11" s="959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  <c r="GW11" s="104"/>
      <c r="GX11" s="104"/>
      <c r="GY11" s="104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</row>
    <row r="12" spans="1:254" ht="35.1" customHeight="1">
      <c r="A12" s="1009"/>
      <c r="B12" s="1011"/>
      <c r="C12" s="1011"/>
      <c r="D12" s="1002"/>
      <c r="E12" s="960"/>
      <c r="F12" s="974"/>
      <c r="G12" s="960"/>
      <c r="H12" s="977"/>
      <c r="I12" s="980"/>
      <c r="J12" s="954"/>
      <c r="K12" s="971"/>
      <c r="L12" s="982"/>
      <c r="M12" s="954"/>
      <c r="N12" s="954"/>
      <c r="O12" s="954"/>
      <c r="P12" s="971"/>
      <c r="Q12" s="960"/>
      <c r="R12" s="960"/>
      <c r="S12" s="960"/>
      <c r="T12" s="960"/>
      <c r="U12" s="960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</row>
    <row r="13" spans="1:254" ht="174.95" customHeight="1">
      <c r="A13" s="1003">
        <v>10</v>
      </c>
      <c r="B13" s="1006" t="s">
        <v>972</v>
      </c>
      <c r="C13" s="1006" t="s">
        <v>142</v>
      </c>
      <c r="D13" s="603" t="s">
        <v>143</v>
      </c>
      <c r="E13" s="105" t="s">
        <v>144</v>
      </c>
      <c r="F13" s="106">
        <v>6</v>
      </c>
      <c r="G13" s="107"/>
      <c r="H13" s="108" t="s">
        <v>145</v>
      </c>
      <c r="I13" s="105" t="s">
        <v>146</v>
      </c>
      <c r="J13" s="106">
        <v>2</v>
      </c>
      <c r="K13" s="109" t="s">
        <v>147</v>
      </c>
      <c r="L13" s="106">
        <v>6</v>
      </c>
      <c r="M13" s="110">
        <f t="shared" ref="M13:M18" si="0">F13*J13*L13</f>
        <v>72</v>
      </c>
      <c r="N13" s="110">
        <v>626</v>
      </c>
      <c r="O13" s="110">
        <v>26</v>
      </c>
      <c r="P13" s="111" t="s">
        <v>55</v>
      </c>
      <c r="Q13" s="112" t="s">
        <v>55</v>
      </c>
      <c r="R13" s="112" t="s">
        <v>55</v>
      </c>
      <c r="S13" s="112" t="s">
        <v>55</v>
      </c>
      <c r="T13" s="112" t="s">
        <v>55</v>
      </c>
      <c r="U13" s="112" t="s">
        <v>55</v>
      </c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13"/>
      <c r="DM13" s="113"/>
      <c r="DN13" s="113"/>
      <c r="DO13" s="113"/>
      <c r="DP13" s="113"/>
      <c r="DQ13" s="113"/>
      <c r="DR13" s="113"/>
      <c r="DS13" s="113"/>
      <c r="DT13" s="113"/>
      <c r="DU13" s="113"/>
      <c r="DV13" s="113"/>
      <c r="DW13" s="113"/>
      <c r="DX13" s="113"/>
      <c r="DY13" s="113"/>
      <c r="DZ13" s="113"/>
      <c r="EA13" s="113"/>
      <c r="EB13" s="113"/>
      <c r="EC13" s="113"/>
      <c r="ED13" s="113"/>
      <c r="EE13" s="113"/>
      <c r="EF13" s="113"/>
      <c r="EG13" s="113"/>
      <c r="EH13" s="113"/>
      <c r="EI13" s="113"/>
      <c r="EJ13" s="113"/>
      <c r="EK13" s="113"/>
      <c r="EL13" s="113"/>
      <c r="EM13" s="113"/>
      <c r="EN13" s="113"/>
      <c r="EO13" s="113"/>
      <c r="EP13" s="113"/>
      <c r="EQ13" s="113"/>
      <c r="ER13" s="113"/>
      <c r="ES13" s="113"/>
      <c r="ET13" s="113"/>
      <c r="EU13" s="113"/>
      <c r="EV13" s="113"/>
      <c r="EW13" s="113"/>
      <c r="EX13" s="113"/>
      <c r="EY13" s="113"/>
      <c r="EZ13" s="113"/>
      <c r="FA13" s="113"/>
      <c r="FB13" s="113"/>
      <c r="FC13" s="113"/>
      <c r="FD13" s="113"/>
      <c r="FE13" s="113"/>
      <c r="FF13" s="113"/>
      <c r="FG13" s="113"/>
      <c r="FH13" s="113"/>
      <c r="FI13" s="113"/>
      <c r="FJ13" s="113"/>
      <c r="FK13" s="113"/>
      <c r="FL13" s="113"/>
      <c r="FM13" s="113"/>
      <c r="FN13" s="113"/>
      <c r="FO13" s="113"/>
      <c r="FP13" s="113"/>
      <c r="FQ13" s="113"/>
      <c r="FR13" s="113"/>
      <c r="FS13" s="113"/>
      <c r="FT13" s="113"/>
      <c r="FU13" s="113"/>
      <c r="FV13" s="113"/>
      <c r="FW13" s="113"/>
      <c r="FX13" s="113"/>
      <c r="FY13" s="113"/>
      <c r="FZ13" s="113"/>
      <c r="GA13" s="113"/>
      <c r="GB13" s="113"/>
      <c r="GC13" s="113"/>
      <c r="GD13" s="113"/>
      <c r="GE13" s="113"/>
      <c r="GF13" s="113"/>
      <c r="GG13" s="113"/>
      <c r="GH13" s="113"/>
      <c r="GI13" s="113"/>
      <c r="GJ13" s="113"/>
      <c r="GK13" s="113"/>
      <c r="GL13" s="113"/>
      <c r="GM13" s="113"/>
      <c r="GN13" s="113"/>
      <c r="GO13" s="113"/>
      <c r="GP13" s="113"/>
      <c r="GQ13" s="113"/>
      <c r="GR13" s="113"/>
      <c r="GS13" s="113"/>
      <c r="GT13" s="113"/>
      <c r="GU13" s="113"/>
      <c r="GV13" s="113"/>
      <c r="GW13" s="113"/>
      <c r="GX13" s="113"/>
      <c r="GY13" s="113"/>
      <c r="GZ13" s="113"/>
      <c r="HA13" s="113"/>
      <c r="HB13" s="113"/>
      <c r="HC13" s="113"/>
      <c r="HD13" s="113"/>
      <c r="HE13" s="113"/>
      <c r="HF13" s="113"/>
      <c r="HG13" s="113"/>
      <c r="HH13" s="113"/>
      <c r="HI13" s="113"/>
      <c r="HJ13" s="113"/>
      <c r="HK13" s="113"/>
      <c r="HL13" s="113"/>
      <c r="HM13" s="113"/>
      <c r="HN13" s="113"/>
      <c r="HO13" s="113"/>
      <c r="HP13" s="113"/>
      <c r="HQ13" s="113"/>
      <c r="HR13" s="113"/>
      <c r="HS13" s="113"/>
      <c r="HT13" s="113"/>
      <c r="HU13" s="113"/>
      <c r="HV13" s="113"/>
      <c r="HW13" s="113"/>
      <c r="HX13" s="113"/>
      <c r="HY13" s="113"/>
      <c r="HZ13" s="113"/>
      <c r="IA13" s="113"/>
      <c r="IB13" s="113"/>
      <c r="IC13" s="113"/>
      <c r="ID13" s="113"/>
      <c r="IE13" s="113"/>
      <c r="IF13" s="113"/>
      <c r="IG13" s="113"/>
      <c r="IH13" s="113"/>
      <c r="II13" s="113"/>
      <c r="IJ13" s="113"/>
      <c r="IK13" s="113"/>
      <c r="IL13" s="113"/>
      <c r="IM13" s="113"/>
      <c r="IN13" s="113"/>
      <c r="IO13" s="113"/>
      <c r="IP13" s="113"/>
      <c r="IQ13" s="113"/>
      <c r="IR13" s="113"/>
      <c r="IS13" s="113"/>
      <c r="IT13" s="113"/>
    </row>
    <row r="14" spans="1:254" ht="159.75" customHeight="1">
      <c r="A14" s="1004"/>
      <c r="B14" s="1006"/>
      <c r="C14" s="1006"/>
      <c r="D14" s="603" t="s">
        <v>148</v>
      </c>
      <c r="E14" s="105" t="s">
        <v>149</v>
      </c>
      <c r="F14" s="106">
        <v>6</v>
      </c>
      <c r="G14" s="107"/>
      <c r="H14" s="108" t="s">
        <v>145</v>
      </c>
      <c r="I14" s="105" t="s">
        <v>146</v>
      </c>
      <c r="J14" s="106">
        <v>2</v>
      </c>
      <c r="K14" s="109" t="s">
        <v>147</v>
      </c>
      <c r="L14" s="106">
        <v>6</v>
      </c>
      <c r="M14" s="110">
        <f t="shared" si="0"/>
        <v>72</v>
      </c>
      <c r="N14" s="110">
        <v>626</v>
      </c>
      <c r="O14" s="110">
        <v>26</v>
      </c>
      <c r="P14" s="111" t="s">
        <v>55</v>
      </c>
      <c r="Q14" s="112" t="s">
        <v>55</v>
      </c>
      <c r="R14" s="112" t="s">
        <v>55</v>
      </c>
      <c r="S14" s="112" t="s">
        <v>55</v>
      </c>
      <c r="T14" s="112" t="s">
        <v>55</v>
      </c>
      <c r="U14" s="112" t="s">
        <v>55</v>
      </c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  <c r="DH14" s="113"/>
      <c r="DI14" s="113"/>
      <c r="DJ14" s="113"/>
      <c r="DK14" s="113"/>
      <c r="DL14" s="113"/>
      <c r="DM14" s="113"/>
      <c r="DN14" s="113"/>
      <c r="DO14" s="113"/>
      <c r="DP14" s="113"/>
      <c r="DQ14" s="113"/>
      <c r="DR14" s="113"/>
      <c r="DS14" s="113"/>
      <c r="DT14" s="113"/>
      <c r="DU14" s="113"/>
      <c r="DV14" s="113"/>
      <c r="DW14" s="113"/>
      <c r="DX14" s="113"/>
      <c r="DY14" s="113"/>
      <c r="DZ14" s="113"/>
      <c r="EA14" s="113"/>
      <c r="EB14" s="113"/>
      <c r="EC14" s="113"/>
      <c r="ED14" s="113"/>
      <c r="EE14" s="113"/>
      <c r="EF14" s="113"/>
      <c r="EG14" s="113"/>
      <c r="EH14" s="113"/>
      <c r="EI14" s="113"/>
      <c r="EJ14" s="113"/>
      <c r="EK14" s="113"/>
      <c r="EL14" s="113"/>
      <c r="EM14" s="113"/>
      <c r="EN14" s="113"/>
      <c r="EO14" s="113"/>
      <c r="EP14" s="113"/>
      <c r="EQ14" s="113"/>
      <c r="ER14" s="113"/>
      <c r="ES14" s="113"/>
      <c r="ET14" s="113"/>
      <c r="EU14" s="113"/>
      <c r="EV14" s="113"/>
      <c r="EW14" s="113"/>
      <c r="EX14" s="113"/>
      <c r="EY14" s="113"/>
      <c r="EZ14" s="113"/>
      <c r="FA14" s="113"/>
      <c r="FB14" s="113"/>
      <c r="FC14" s="113"/>
      <c r="FD14" s="113"/>
      <c r="FE14" s="113"/>
      <c r="FF14" s="113"/>
      <c r="FG14" s="113"/>
      <c r="FH14" s="113"/>
      <c r="FI14" s="113"/>
      <c r="FJ14" s="113"/>
      <c r="FK14" s="113"/>
      <c r="FL14" s="113"/>
      <c r="FM14" s="113"/>
      <c r="FN14" s="113"/>
      <c r="FO14" s="113"/>
      <c r="FP14" s="113"/>
      <c r="FQ14" s="113"/>
      <c r="FR14" s="113"/>
      <c r="FS14" s="113"/>
      <c r="FT14" s="113"/>
      <c r="FU14" s="113"/>
      <c r="FV14" s="113"/>
      <c r="FW14" s="113"/>
      <c r="FX14" s="113"/>
      <c r="FY14" s="113"/>
      <c r="FZ14" s="113"/>
      <c r="GA14" s="113"/>
      <c r="GB14" s="113"/>
      <c r="GC14" s="113"/>
      <c r="GD14" s="113"/>
      <c r="GE14" s="113"/>
      <c r="GF14" s="113"/>
      <c r="GG14" s="113"/>
      <c r="GH14" s="113"/>
      <c r="GI14" s="113"/>
      <c r="GJ14" s="113"/>
      <c r="GK14" s="113"/>
      <c r="GL14" s="113"/>
      <c r="GM14" s="113"/>
      <c r="GN14" s="113"/>
      <c r="GO14" s="113"/>
      <c r="GP14" s="113"/>
      <c r="GQ14" s="113"/>
      <c r="GR14" s="113"/>
      <c r="GS14" s="113"/>
      <c r="GT14" s="113"/>
      <c r="GU14" s="113"/>
      <c r="GV14" s="113"/>
      <c r="GW14" s="113"/>
      <c r="GX14" s="113"/>
      <c r="GY14" s="113"/>
      <c r="GZ14" s="113"/>
      <c r="HA14" s="113"/>
      <c r="HB14" s="113"/>
      <c r="HC14" s="113"/>
      <c r="HD14" s="113"/>
      <c r="HE14" s="113"/>
      <c r="HF14" s="113"/>
      <c r="HG14" s="113"/>
      <c r="HH14" s="113"/>
      <c r="HI14" s="113"/>
      <c r="HJ14" s="113"/>
      <c r="HK14" s="113"/>
      <c r="HL14" s="113"/>
      <c r="HM14" s="113"/>
      <c r="HN14" s="113"/>
      <c r="HO14" s="113"/>
      <c r="HP14" s="113"/>
      <c r="HQ14" s="113"/>
      <c r="HR14" s="113"/>
      <c r="HS14" s="113"/>
      <c r="HT14" s="113"/>
      <c r="HU14" s="113"/>
      <c r="HV14" s="113"/>
      <c r="HW14" s="113"/>
      <c r="HX14" s="113"/>
      <c r="HY14" s="113"/>
      <c r="HZ14" s="113"/>
      <c r="IA14" s="113"/>
      <c r="IB14" s="113"/>
      <c r="IC14" s="113"/>
      <c r="ID14" s="113"/>
      <c r="IE14" s="113"/>
      <c r="IF14" s="113"/>
      <c r="IG14" s="113"/>
      <c r="IH14" s="113"/>
      <c r="II14" s="113"/>
      <c r="IJ14" s="113"/>
      <c r="IK14" s="113"/>
      <c r="IL14" s="113"/>
      <c r="IM14" s="113"/>
      <c r="IN14" s="113"/>
      <c r="IO14" s="113"/>
      <c r="IP14" s="113"/>
      <c r="IQ14" s="113"/>
      <c r="IR14" s="113"/>
      <c r="IS14" s="113"/>
      <c r="IT14" s="113"/>
    </row>
    <row r="15" spans="1:254" ht="134.25" customHeight="1">
      <c r="A15" s="1004"/>
      <c r="B15" s="1006"/>
      <c r="C15" s="602" t="s">
        <v>150</v>
      </c>
      <c r="D15" s="603" t="s">
        <v>151</v>
      </c>
      <c r="E15" s="105" t="s">
        <v>152</v>
      </c>
      <c r="F15" s="106">
        <v>6</v>
      </c>
      <c r="G15" s="107"/>
      <c r="H15" s="108" t="s">
        <v>145</v>
      </c>
      <c r="I15" s="105" t="s">
        <v>146</v>
      </c>
      <c r="J15" s="106">
        <v>2</v>
      </c>
      <c r="K15" s="109" t="s">
        <v>147</v>
      </c>
      <c r="L15" s="106">
        <v>6</v>
      </c>
      <c r="M15" s="110">
        <f t="shared" si="0"/>
        <v>72</v>
      </c>
      <c r="N15" s="110">
        <v>626</v>
      </c>
      <c r="O15" s="110">
        <v>26</v>
      </c>
      <c r="P15" s="111" t="s">
        <v>55</v>
      </c>
      <c r="Q15" s="112" t="s">
        <v>55</v>
      </c>
      <c r="R15" s="112" t="s">
        <v>55</v>
      </c>
      <c r="S15" s="112" t="s">
        <v>55</v>
      </c>
      <c r="T15" s="112" t="s">
        <v>55</v>
      </c>
      <c r="U15" s="112" t="s">
        <v>55</v>
      </c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13"/>
      <c r="DM15" s="113"/>
      <c r="DN15" s="113"/>
      <c r="DO15" s="113"/>
      <c r="DP15" s="113"/>
      <c r="DQ15" s="113"/>
      <c r="DR15" s="113"/>
      <c r="DS15" s="113"/>
      <c r="DT15" s="113"/>
      <c r="DU15" s="113"/>
      <c r="DV15" s="113"/>
      <c r="DW15" s="113"/>
      <c r="DX15" s="113"/>
      <c r="DY15" s="113"/>
      <c r="DZ15" s="113"/>
      <c r="EA15" s="113"/>
      <c r="EB15" s="113"/>
      <c r="EC15" s="113"/>
      <c r="ED15" s="113"/>
      <c r="EE15" s="113"/>
      <c r="EF15" s="113"/>
      <c r="EG15" s="113"/>
      <c r="EH15" s="113"/>
      <c r="EI15" s="113"/>
      <c r="EJ15" s="113"/>
      <c r="EK15" s="113"/>
      <c r="EL15" s="113"/>
      <c r="EM15" s="113"/>
      <c r="EN15" s="113"/>
      <c r="EO15" s="113"/>
      <c r="EP15" s="113"/>
      <c r="EQ15" s="113"/>
      <c r="ER15" s="113"/>
      <c r="ES15" s="113"/>
      <c r="ET15" s="113"/>
      <c r="EU15" s="113"/>
      <c r="EV15" s="113"/>
      <c r="EW15" s="113"/>
      <c r="EX15" s="113"/>
      <c r="EY15" s="113"/>
      <c r="EZ15" s="113"/>
      <c r="FA15" s="113"/>
      <c r="FB15" s="113"/>
      <c r="FC15" s="113"/>
      <c r="FD15" s="113"/>
      <c r="FE15" s="113"/>
      <c r="FF15" s="113"/>
      <c r="FG15" s="113"/>
      <c r="FH15" s="113"/>
      <c r="FI15" s="113"/>
      <c r="FJ15" s="113"/>
      <c r="FK15" s="113"/>
      <c r="FL15" s="113"/>
      <c r="FM15" s="113"/>
      <c r="FN15" s="113"/>
      <c r="FO15" s="113"/>
      <c r="FP15" s="113"/>
      <c r="FQ15" s="113"/>
      <c r="FR15" s="113"/>
      <c r="FS15" s="113"/>
      <c r="FT15" s="113"/>
      <c r="FU15" s="113"/>
      <c r="FV15" s="113"/>
      <c r="FW15" s="113"/>
      <c r="FX15" s="113"/>
      <c r="FY15" s="113"/>
      <c r="FZ15" s="113"/>
      <c r="GA15" s="113"/>
      <c r="GB15" s="113"/>
      <c r="GC15" s="113"/>
      <c r="GD15" s="113"/>
      <c r="GE15" s="113"/>
      <c r="GF15" s="113"/>
      <c r="GG15" s="113"/>
      <c r="GH15" s="113"/>
      <c r="GI15" s="113"/>
      <c r="GJ15" s="113"/>
      <c r="GK15" s="113"/>
      <c r="GL15" s="113"/>
      <c r="GM15" s="113"/>
      <c r="GN15" s="113"/>
      <c r="GO15" s="113"/>
      <c r="GP15" s="113"/>
      <c r="GQ15" s="113"/>
      <c r="GR15" s="113"/>
      <c r="GS15" s="113"/>
      <c r="GT15" s="113"/>
      <c r="GU15" s="113"/>
      <c r="GV15" s="113"/>
      <c r="GW15" s="113"/>
      <c r="GX15" s="113"/>
      <c r="GY15" s="113"/>
      <c r="GZ15" s="113"/>
      <c r="HA15" s="113"/>
      <c r="HB15" s="113"/>
      <c r="HC15" s="113"/>
      <c r="HD15" s="113"/>
      <c r="HE15" s="113"/>
      <c r="HF15" s="113"/>
      <c r="HG15" s="113"/>
      <c r="HH15" s="113"/>
      <c r="HI15" s="113"/>
      <c r="HJ15" s="113"/>
      <c r="HK15" s="113"/>
      <c r="HL15" s="113"/>
      <c r="HM15" s="113"/>
      <c r="HN15" s="113"/>
      <c r="HO15" s="113"/>
      <c r="HP15" s="113"/>
      <c r="HQ15" s="113"/>
      <c r="HR15" s="113"/>
      <c r="HS15" s="113"/>
      <c r="HT15" s="113"/>
      <c r="HU15" s="113"/>
      <c r="HV15" s="113"/>
      <c r="HW15" s="113"/>
      <c r="HX15" s="113"/>
      <c r="HY15" s="113"/>
      <c r="HZ15" s="113"/>
      <c r="IA15" s="113"/>
      <c r="IB15" s="113"/>
      <c r="IC15" s="113"/>
      <c r="ID15" s="113"/>
      <c r="IE15" s="113"/>
      <c r="IF15" s="113"/>
      <c r="IG15" s="113"/>
      <c r="IH15" s="113"/>
      <c r="II15" s="113"/>
      <c r="IJ15" s="113"/>
      <c r="IK15" s="113"/>
      <c r="IL15" s="113"/>
      <c r="IM15" s="113"/>
      <c r="IN15" s="113"/>
      <c r="IO15" s="113"/>
      <c r="IP15" s="113"/>
      <c r="IQ15" s="113"/>
      <c r="IR15" s="113"/>
      <c r="IS15" s="113"/>
      <c r="IT15" s="113"/>
    </row>
    <row r="16" spans="1:254" ht="194.25" customHeight="1">
      <c r="A16" s="1004"/>
      <c r="B16" s="1006"/>
      <c r="C16" s="602" t="s">
        <v>153</v>
      </c>
      <c r="D16" s="603" t="s">
        <v>154</v>
      </c>
      <c r="E16" s="105" t="s">
        <v>155</v>
      </c>
      <c r="F16" s="106">
        <v>5</v>
      </c>
      <c r="G16" s="107"/>
      <c r="H16" s="108" t="s">
        <v>156</v>
      </c>
      <c r="I16" s="105" t="s">
        <v>146</v>
      </c>
      <c r="J16" s="106">
        <v>2</v>
      </c>
      <c r="K16" s="109" t="s">
        <v>157</v>
      </c>
      <c r="L16" s="106">
        <v>6</v>
      </c>
      <c r="M16" s="110">
        <f t="shared" si="0"/>
        <v>60</v>
      </c>
      <c r="N16" s="110">
        <v>526</v>
      </c>
      <c r="O16" s="110">
        <v>26</v>
      </c>
      <c r="P16" s="111" t="s">
        <v>55</v>
      </c>
      <c r="Q16" s="112" t="s">
        <v>55</v>
      </c>
      <c r="R16" s="112" t="s">
        <v>55</v>
      </c>
      <c r="S16" s="112" t="s">
        <v>55</v>
      </c>
      <c r="T16" s="112" t="s">
        <v>55</v>
      </c>
      <c r="U16" s="112" t="s">
        <v>55</v>
      </c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13"/>
      <c r="DK16" s="113"/>
      <c r="DL16" s="113"/>
      <c r="DM16" s="113"/>
      <c r="DN16" s="113"/>
      <c r="DO16" s="113"/>
      <c r="DP16" s="113"/>
      <c r="DQ16" s="113"/>
      <c r="DR16" s="113"/>
      <c r="DS16" s="113"/>
      <c r="DT16" s="113"/>
      <c r="DU16" s="113"/>
      <c r="DV16" s="113"/>
      <c r="DW16" s="113"/>
      <c r="DX16" s="113"/>
      <c r="DY16" s="113"/>
      <c r="DZ16" s="113"/>
      <c r="EA16" s="113"/>
      <c r="EB16" s="113"/>
      <c r="EC16" s="113"/>
      <c r="ED16" s="113"/>
      <c r="EE16" s="113"/>
      <c r="EF16" s="113"/>
      <c r="EG16" s="113"/>
      <c r="EH16" s="113"/>
      <c r="EI16" s="113"/>
      <c r="EJ16" s="113"/>
      <c r="EK16" s="113"/>
      <c r="EL16" s="113"/>
      <c r="EM16" s="113"/>
      <c r="EN16" s="113"/>
      <c r="EO16" s="113"/>
      <c r="EP16" s="113"/>
      <c r="EQ16" s="113"/>
      <c r="ER16" s="113"/>
      <c r="ES16" s="113"/>
      <c r="ET16" s="113"/>
      <c r="EU16" s="113"/>
      <c r="EV16" s="113"/>
      <c r="EW16" s="113"/>
      <c r="EX16" s="113"/>
      <c r="EY16" s="113"/>
      <c r="EZ16" s="113"/>
      <c r="FA16" s="113"/>
      <c r="FB16" s="113"/>
      <c r="FC16" s="113"/>
      <c r="FD16" s="113"/>
      <c r="FE16" s="113"/>
      <c r="FF16" s="113"/>
      <c r="FG16" s="113"/>
      <c r="FH16" s="113"/>
      <c r="FI16" s="113"/>
      <c r="FJ16" s="113"/>
      <c r="FK16" s="113"/>
      <c r="FL16" s="113"/>
      <c r="FM16" s="113"/>
      <c r="FN16" s="113"/>
      <c r="FO16" s="113"/>
      <c r="FP16" s="113"/>
      <c r="FQ16" s="113"/>
      <c r="FR16" s="113"/>
      <c r="FS16" s="113"/>
      <c r="FT16" s="113"/>
      <c r="FU16" s="113"/>
      <c r="FV16" s="113"/>
      <c r="FW16" s="113"/>
      <c r="FX16" s="113"/>
      <c r="FY16" s="113"/>
      <c r="FZ16" s="113"/>
      <c r="GA16" s="113"/>
      <c r="GB16" s="113"/>
      <c r="GC16" s="113"/>
      <c r="GD16" s="113"/>
      <c r="GE16" s="113"/>
      <c r="GF16" s="113"/>
      <c r="GG16" s="113"/>
      <c r="GH16" s="113"/>
      <c r="GI16" s="113"/>
      <c r="GJ16" s="113"/>
      <c r="GK16" s="113"/>
      <c r="GL16" s="113"/>
      <c r="GM16" s="113"/>
      <c r="GN16" s="113"/>
      <c r="GO16" s="113"/>
      <c r="GP16" s="113"/>
      <c r="GQ16" s="113"/>
      <c r="GR16" s="113"/>
      <c r="GS16" s="113"/>
      <c r="GT16" s="113"/>
      <c r="GU16" s="113"/>
      <c r="GV16" s="113"/>
      <c r="GW16" s="113"/>
      <c r="GX16" s="113"/>
      <c r="GY16" s="113"/>
      <c r="GZ16" s="113"/>
      <c r="HA16" s="113"/>
      <c r="HB16" s="113"/>
      <c r="HC16" s="113"/>
      <c r="HD16" s="113"/>
      <c r="HE16" s="113"/>
      <c r="HF16" s="113"/>
      <c r="HG16" s="113"/>
      <c r="HH16" s="113"/>
      <c r="HI16" s="113"/>
      <c r="HJ16" s="113"/>
      <c r="HK16" s="113"/>
      <c r="HL16" s="113"/>
      <c r="HM16" s="113"/>
      <c r="HN16" s="113"/>
      <c r="HO16" s="113"/>
      <c r="HP16" s="113"/>
      <c r="HQ16" s="113"/>
      <c r="HR16" s="113"/>
      <c r="HS16" s="113"/>
      <c r="HT16" s="113"/>
      <c r="HU16" s="113"/>
      <c r="HV16" s="113"/>
      <c r="HW16" s="113"/>
      <c r="HX16" s="113"/>
      <c r="HY16" s="113"/>
      <c r="HZ16" s="113"/>
      <c r="IA16" s="113"/>
      <c r="IB16" s="113"/>
      <c r="IC16" s="113"/>
      <c r="ID16" s="113"/>
      <c r="IE16" s="113"/>
      <c r="IF16" s="113"/>
      <c r="IG16" s="113"/>
      <c r="IH16" s="113"/>
      <c r="II16" s="113"/>
      <c r="IJ16" s="113"/>
      <c r="IK16" s="113"/>
      <c r="IL16" s="113"/>
      <c r="IM16" s="113"/>
      <c r="IN16" s="113"/>
      <c r="IO16" s="113"/>
      <c r="IP16" s="113"/>
      <c r="IQ16" s="113"/>
      <c r="IR16" s="113"/>
      <c r="IS16" s="113"/>
      <c r="IT16" s="113"/>
    </row>
    <row r="17" spans="1:254" ht="138.75" customHeight="1">
      <c r="A17" s="1004"/>
      <c r="B17" s="1006"/>
      <c r="C17" s="602" t="s">
        <v>158</v>
      </c>
      <c r="D17" s="603" t="s">
        <v>159</v>
      </c>
      <c r="E17" s="105" t="s">
        <v>160</v>
      </c>
      <c r="F17" s="106">
        <v>5</v>
      </c>
      <c r="G17" s="107"/>
      <c r="H17" s="108" t="s">
        <v>156</v>
      </c>
      <c r="I17" s="105" t="s">
        <v>146</v>
      </c>
      <c r="J17" s="106">
        <v>2</v>
      </c>
      <c r="K17" s="109" t="s">
        <v>161</v>
      </c>
      <c r="L17" s="106">
        <v>5</v>
      </c>
      <c r="M17" s="110">
        <f t="shared" si="0"/>
        <v>50</v>
      </c>
      <c r="N17" s="110">
        <v>525</v>
      </c>
      <c r="O17" s="110">
        <v>25</v>
      </c>
      <c r="P17" s="111" t="s">
        <v>55</v>
      </c>
      <c r="Q17" s="112" t="s">
        <v>55</v>
      </c>
      <c r="R17" s="112" t="s">
        <v>55</v>
      </c>
      <c r="S17" s="112" t="s">
        <v>55</v>
      </c>
      <c r="T17" s="112" t="s">
        <v>55</v>
      </c>
      <c r="U17" s="112" t="s">
        <v>55</v>
      </c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13"/>
      <c r="DM17" s="113"/>
      <c r="DN17" s="113"/>
      <c r="DO17" s="113"/>
      <c r="DP17" s="113"/>
      <c r="DQ17" s="113"/>
      <c r="DR17" s="113"/>
      <c r="DS17" s="113"/>
      <c r="DT17" s="113"/>
      <c r="DU17" s="113"/>
      <c r="DV17" s="113"/>
      <c r="DW17" s="113"/>
      <c r="DX17" s="113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13"/>
      <c r="ER17" s="113"/>
      <c r="ES17" s="113"/>
      <c r="ET17" s="113"/>
      <c r="EU17" s="113"/>
      <c r="EV17" s="113"/>
      <c r="EW17" s="113"/>
      <c r="EX17" s="113"/>
      <c r="EY17" s="113"/>
      <c r="EZ17" s="113"/>
      <c r="FA17" s="113"/>
      <c r="FB17" s="113"/>
      <c r="FC17" s="113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  <c r="HJ17" s="113"/>
      <c r="HK17" s="113"/>
      <c r="HL17" s="113"/>
      <c r="HM17" s="113"/>
      <c r="HN17" s="113"/>
      <c r="HO17" s="113"/>
      <c r="HP17" s="113"/>
      <c r="HQ17" s="113"/>
      <c r="HR17" s="113"/>
      <c r="HS17" s="113"/>
      <c r="HT17" s="113"/>
      <c r="HU17" s="113"/>
      <c r="HV17" s="113"/>
      <c r="HW17" s="113"/>
      <c r="HX17" s="113"/>
      <c r="HY17" s="113"/>
      <c r="HZ17" s="113"/>
      <c r="IA17" s="113"/>
      <c r="IB17" s="113"/>
      <c r="IC17" s="113"/>
      <c r="ID17" s="113"/>
      <c r="IE17" s="113"/>
      <c r="IF17" s="113"/>
      <c r="IG17" s="113"/>
      <c r="IH17" s="113"/>
      <c r="II17" s="113"/>
      <c r="IJ17" s="113"/>
      <c r="IK17" s="113"/>
      <c r="IL17" s="113"/>
      <c r="IM17" s="113"/>
      <c r="IN17" s="113"/>
      <c r="IO17" s="113"/>
      <c r="IP17" s="113"/>
      <c r="IQ17" s="113"/>
      <c r="IR17" s="113"/>
      <c r="IS17" s="113"/>
      <c r="IT17" s="113"/>
    </row>
    <row r="18" spans="1:254" ht="174.95" customHeight="1">
      <c r="A18" s="1005"/>
      <c r="B18" s="1006"/>
      <c r="C18" s="602" t="s">
        <v>162</v>
      </c>
      <c r="D18" s="603" t="s">
        <v>163</v>
      </c>
      <c r="E18" s="105" t="s">
        <v>160</v>
      </c>
      <c r="F18" s="106">
        <v>5</v>
      </c>
      <c r="G18" s="107"/>
      <c r="H18" s="108" t="s">
        <v>164</v>
      </c>
      <c r="I18" s="105" t="s">
        <v>165</v>
      </c>
      <c r="J18" s="106">
        <v>2</v>
      </c>
      <c r="K18" s="109" t="s">
        <v>166</v>
      </c>
      <c r="L18" s="106">
        <v>5</v>
      </c>
      <c r="M18" s="110">
        <f t="shared" si="0"/>
        <v>50</v>
      </c>
      <c r="N18" s="110">
        <v>525</v>
      </c>
      <c r="O18" s="110">
        <v>25</v>
      </c>
      <c r="P18" s="111" t="s">
        <v>55</v>
      </c>
      <c r="Q18" s="112" t="s">
        <v>55</v>
      </c>
      <c r="R18" s="112" t="s">
        <v>55</v>
      </c>
      <c r="S18" s="112" t="s">
        <v>55</v>
      </c>
      <c r="T18" s="112" t="s">
        <v>55</v>
      </c>
      <c r="U18" s="112" t="s">
        <v>55</v>
      </c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  <c r="DH18" s="113"/>
      <c r="DI18" s="113"/>
      <c r="DJ18" s="113"/>
      <c r="DK18" s="113"/>
      <c r="DL18" s="113"/>
      <c r="DM18" s="113"/>
      <c r="DN18" s="113"/>
      <c r="DO18" s="113"/>
      <c r="DP18" s="113"/>
      <c r="DQ18" s="113"/>
      <c r="DR18" s="113"/>
      <c r="DS18" s="113"/>
      <c r="DT18" s="113"/>
      <c r="DU18" s="113"/>
      <c r="DV18" s="113"/>
      <c r="DW18" s="113"/>
      <c r="DX18" s="113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  <c r="EM18" s="113"/>
      <c r="EN18" s="113"/>
      <c r="EO18" s="113"/>
      <c r="EP18" s="113"/>
      <c r="EQ18" s="113"/>
      <c r="ER18" s="113"/>
      <c r="ES18" s="113"/>
      <c r="ET18" s="113"/>
      <c r="EU18" s="113"/>
      <c r="EV18" s="113"/>
      <c r="EW18" s="113"/>
      <c r="EX18" s="113"/>
      <c r="EY18" s="113"/>
      <c r="EZ18" s="113"/>
      <c r="FA18" s="113"/>
      <c r="FB18" s="113"/>
      <c r="FC18" s="113"/>
      <c r="FD18" s="113"/>
      <c r="FE18" s="113"/>
      <c r="FF18" s="113"/>
      <c r="FG18" s="113"/>
      <c r="FH18" s="113"/>
      <c r="FI18" s="113"/>
      <c r="FJ18" s="113"/>
      <c r="FK18" s="113"/>
      <c r="FL18" s="113"/>
      <c r="FM18" s="113"/>
      <c r="FN18" s="113"/>
      <c r="FO18" s="113"/>
      <c r="FP18" s="113"/>
      <c r="FQ18" s="113"/>
      <c r="FR18" s="113"/>
      <c r="FS18" s="113"/>
      <c r="FT18" s="113"/>
      <c r="FU18" s="113"/>
      <c r="FV18" s="113"/>
      <c r="FW18" s="113"/>
      <c r="FX18" s="113"/>
      <c r="FY18" s="113"/>
      <c r="FZ18" s="113"/>
      <c r="GA18" s="113"/>
      <c r="GB18" s="113"/>
      <c r="GC18" s="113"/>
      <c r="GD18" s="113"/>
      <c r="GE18" s="113"/>
      <c r="GF18" s="113"/>
      <c r="GG18" s="113"/>
      <c r="GH18" s="113"/>
      <c r="GI18" s="113"/>
      <c r="GJ18" s="113"/>
      <c r="GK18" s="113"/>
      <c r="GL18" s="113"/>
      <c r="GM18" s="113"/>
      <c r="GN18" s="113"/>
      <c r="GO18" s="113"/>
      <c r="GP18" s="113"/>
      <c r="GQ18" s="113"/>
      <c r="GR18" s="113"/>
      <c r="GS18" s="113"/>
      <c r="GT18" s="113"/>
      <c r="GU18" s="113"/>
      <c r="GV18" s="113"/>
      <c r="GW18" s="113"/>
      <c r="GX18" s="113"/>
      <c r="GY18" s="113"/>
      <c r="GZ18" s="113"/>
      <c r="HA18" s="113"/>
      <c r="HB18" s="113"/>
      <c r="HC18" s="113"/>
      <c r="HD18" s="113"/>
      <c r="HE18" s="113"/>
      <c r="HF18" s="113"/>
      <c r="HG18" s="113"/>
      <c r="HH18" s="113"/>
      <c r="HI18" s="113"/>
      <c r="HJ18" s="113"/>
      <c r="HK18" s="113"/>
      <c r="HL18" s="113"/>
      <c r="HM18" s="113"/>
      <c r="HN18" s="113"/>
      <c r="HO18" s="113"/>
      <c r="HP18" s="113"/>
      <c r="HQ18" s="113"/>
      <c r="HR18" s="113"/>
      <c r="HS18" s="113"/>
      <c r="HT18" s="113"/>
      <c r="HU18" s="113"/>
      <c r="HV18" s="113"/>
      <c r="HW18" s="113"/>
      <c r="HX18" s="113"/>
      <c r="HY18" s="113"/>
      <c r="HZ18" s="113"/>
      <c r="IA18" s="113"/>
      <c r="IB18" s="113"/>
      <c r="IC18" s="113"/>
      <c r="ID18" s="113"/>
      <c r="IE18" s="113"/>
      <c r="IF18" s="113"/>
      <c r="IG18" s="113"/>
      <c r="IH18" s="113"/>
      <c r="II18" s="113"/>
      <c r="IJ18" s="113"/>
      <c r="IK18" s="113"/>
      <c r="IL18" s="113"/>
      <c r="IM18" s="113"/>
      <c r="IN18" s="113"/>
      <c r="IO18" s="113"/>
      <c r="IP18" s="113"/>
      <c r="IQ18" s="113"/>
      <c r="IR18" s="113"/>
      <c r="IS18" s="113"/>
      <c r="IT18" s="113"/>
    </row>
    <row r="19" spans="1:254" ht="35.1" customHeight="1">
      <c r="A19" s="878" t="s">
        <v>101</v>
      </c>
      <c r="B19" s="879"/>
      <c r="C19" s="879"/>
      <c r="D19" s="879"/>
      <c r="E19" s="880"/>
      <c r="F19" s="993" t="s">
        <v>102</v>
      </c>
      <c r="G19" s="994"/>
      <c r="H19" s="994"/>
      <c r="I19" s="994"/>
      <c r="J19" s="994"/>
      <c r="K19" s="994"/>
      <c r="L19" s="994"/>
      <c r="M19" s="994"/>
      <c r="N19" s="994"/>
      <c r="O19" s="958"/>
      <c r="P19" s="862" t="s">
        <v>103</v>
      </c>
      <c r="Q19" s="864"/>
      <c r="R19" s="864"/>
      <c r="S19" s="864"/>
      <c r="T19" s="864"/>
      <c r="U19" s="864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</row>
    <row r="20" spans="1:254" ht="35.1" customHeight="1">
      <c r="A20" s="881"/>
      <c r="B20" s="882"/>
      <c r="C20" s="882"/>
      <c r="D20" s="882"/>
      <c r="E20" s="883"/>
      <c r="F20" s="995"/>
      <c r="G20" s="996"/>
      <c r="H20" s="996"/>
      <c r="I20" s="996"/>
      <c r="J20" s="996"/>
      <c r="K20" s="996"/>
      <c r="L20" s="996"/>
      <c r="M20" s="996"/>
      <c r="N20" s="996"/>
      <c r="O20" s="959"/>
      <c r="P20" s="862" t="s">
        <v>104</v>
      </c>
      <c r="Q20" s="999"/>
      <c r="R20" s="999"/>
      <c r="S20" s="999"/>
      <c r="T20" s="999"/>
      <c r="U20" s="999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</row>
    <row r="21" spans="1:254" ht="35.1" customHeight="1">
      <c r="A21" s="884"/>
      <c r="B21" s="885"/>
      <c r="C21" s="885"/>
      <c r="D21" s="885"/>
      <c r="E21" s="886"/>
      <c r="F21" s="997"/>
      <c r="G21" s="998"/>
      <c r="H21" s="998"/>
      <c r="I21" s="998"/>
      <c r="J21" s="998"/>
      <c r="K21" s="998"/>
      <c r="L21" s="998"/>
      <c r="M21" s="998"/>
      <c r="N21" s="998"/>
      <c r="O21" s="960"/>
      <c r="P21" s="862" t="s">
        <v>105</v>
      </c>
      <c r="Q21" s="999"/>
      <c r="R21" s="999"/>
      <c r="S21" s="999"/>
      <c r="T21" s="999"/>
      <c r="U21" s="999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</row>
    <row r="22" spans="1:254" ht="35.1" customHeight="1">
      <c r="A22" s="925" t="s">
        <v>106</v>
      </c>
      <c r="B22" s="925"/>
      <c r="C22" s="890" t="s">
        <v>733</v>
      </c>
      <c r="D22" s="891"/>
      <c r="E22" s="892"/>
      <c r="F22" s="865" t="s">
        <v>107</v>
      </c>
      <c r="G22" s="867"/>
      <c r="H22" s="865" t="s">
        <v>624</v>
      </c>
      <c r="I22" s="866"/>
      <c r="J22" s="866"/>
      <c r="K22" s="867"/>
      <c r="L22" s="893" t="s">
        <v>108</v>
      </c>
      <c r="M22" s="894"/>
      <c r="N22" s="943"/>
      <c r="O22" s="895"/>
      <c r="P22" s="944" t="s">
        <v>861</v>
      </c>
      <c r="Q22" s="945"/>
      <c r="R22" s="945"/>
      <c r="S22" s="945"/>
      <c r="T22" s="945"/>
      <c r="U22" s="945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</row>
    <row r="23" spans="1:254" ht="35.1" customHeight="1">
      <c r="A23" s="889" t="s">
        <v>109</v>
      </c>
      <c r="B23" s="889"/>
      <c r="C23" s="889"/>
      <c r="D23" s="952" t="s">
        <v>55</v>
      </c>
      <c r="E23" s="864"/>
      <c r="F23" s="864"/>
      <c r="G23" s="864"/>
      <c r="H23" s="864"/>
      <c r="I23" s="864"/>
      <c r="J23" s="864"/>
      <c r="K23" s="863"/>
      <c r="L23" s="893" t="s">
        <v>110</v>
      </c>
      <c r="M23" s="894"/>
      <c r="N23" s="894"/>
      <c r="O23" s="896"/>
      <c r="P23" s="897" t="s">
        <v>860</v>
      </c>
      <c r="Q23" s="898"/>
      <c r="R23" s="898"/>
      <c r="S23" s="898"/>
      <c r="T23" s="898"/>
      <c r="U23" s="8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</row>
    <row r="24" spans="1:254" ht="35.1" customHeight="1">
      <c r="A24" s="889" t="s">
        <v>111</v>
      </c>
      <c r="B24" s="889"/>
      <c r="C24" s="889"/>
      <c r="D24" s="940" t="s">
        <v>55</v>
      </c>
      <c r="E24" s="941"/>
      <c r="F24" s="941"/>
      <c r="G24" s="941"/>
      <c r="H24" s="941"/>
      <c r="I24" s="941"/>
      <c r="J24" s="941"/>
      <c r="K24" s="942"/>
      <c r="L24" s="893" t="s">
        <v>112</v>
      </c>
      <c r="M24" s="894"/>
      <c r="N24" s="894"/>
      <c r="O24" s="896"/>
      <c r="P24" s="912" t="s">
        <v>113</v>
      </c>
      <c r="Q24" s="894"/>
      <c r="R24" s="894"/>
      <c r="S24" s="894"/>
      <c r="T24" s="894"/>
      <c r="U24" s="894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</row>
    <row r="25" spans="1:254" ht="35.1" customHeight="1">
      <c r="A25" s="100" t="s">
        <v>114</v>
      </c>
      <c r="B25" s="100"/>
      <c r="C25" s="100"/>
      <c r="D25" s="955" t="s">
        <v>857</v>
      </c>
      <c r="E25" s="956"/>
      <c r="F25" s="862" t="s">
        <v>115</v>
      </c>
      <c r="G25" s="864"/>
      <c r="H25" s="863"/>
      <c r="I25" s="862" t="s">
        <v>858</v>
      </c>
      <c r="J25" s="864"/>
      <c r="K25" s="863"/>
      <c r="L25" s="893" t="s">
        <v>116</v>
      </c>
      <c r="M25" s="894"/>
      <c r="N25" s="894"/>
      <c r="O25" s="896"/>
      <c r="P25" s="101" t="s">
        <v>117</v>
      </c>
      <c r="Q25" s="102" t="s">
        <v>118</v>
      </c>
      <c r="R25" s="957" t="s">
        <v>113</v>
      </c>
      <c r="S25" s="910"/>
      <c r="T25" s="910"/>
      <c r="U25" s="910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</row>
    <row r="26" spans="1:254" ht="35.1" customHeight="1">
      <c r="A26" s="889" t="s">
        <v>119</v>
      </c>
      <c r="B26" s="889"/>
      <c r="C26" s="890" t="s">
        <v>503</v>
      </c>
      <c r="D26" s="891"/>
      <c r="E26" s="891"/>
      <c r="F26" s="891"/>
      <c r="G26" s="891"/>
      <c r="H26" s="892"/>
      <c r="I26" s="906" t="s">
        <v>120</v>
      </c>
      <c r="J26" s="907"/>
      <c r="K26" s="908"/>
      <c r="L26" s="893" t="s">
        <v>121</v>
      </c>
      <c r="M26" s="894"/>
      <c r="N26" s="894"/>
      <c r="O26" s="896"/>
      <c r="P26" s="103"/>
      <c r="Q26" s="577" t="s">
        <v>122</v>
      </c>
      <c r="R26" s="961" t="s">
        <v>123</v>
      </c>
      <c r="S26" s="962"/>
      <c r="T26" s="962"/>
      <c r="U26" s="963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</row>
    <row r="27" spans="1:254" ht="27.75" customHeight="1">
      <c r="A27" s="964" t="s">
        <v>124</v>
      </c>
      <c r="B27" s="949" t="s">
        <v>125</v>
      </c>
      <c r="C27" s="949" t="s">
        <v>9</v>
      </c>
      <c r="D27" s="949" t="s">
        <v>126</v>
      </c>
      <c r="E27" s="958" t="s">
        <v>127</v>
      </c>
      <c r="F27" s="972" t="s">
        <v>128</v>
      </c>
      <c r="G27" s="958" t="s">
        <v>129</v>
      </c>
      <c r="H27" s="975" t="s">
        <v>130</v>
      </c>
      <c r="I27" s="978" t="s">
        <v>131</v>
      </c>
      <c r="J27" s="949" t="s">
        <v>132</v>
      </c>
      <c r="K27" s="969" t="s">
        <v>133</v>
      </c>
      <c r="L27" s="949" t="s">
        <v>134</v>
      </c>
      <c r="M27" s="949" t="s">
        <v>135</v>
      </c>
      <c r="N27" s="949" t="s">
        <v>136</v>
      </c>
      <c r="O27" s="949" t="s">
        <v>137</v>
      </c>
      <c r="P27" s="969" t="s">
        <v>138</v>
      </c>
      <c r="Q27" s="958" t="s">
        <v>139</v>
      </c>
      <c r="R27" s="958" t="s">
        <v>140</v>
      </c>
      <c r="S27" s="958" t="s">
        <v>128</v>
      </c>
      <c r="T27" s="958" t="s">
        <v>132</v>
      </c>
      <c r="U27" s="958" t="s">
        <v>134</v>
      </c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4"/>
      <c r="GJ27" s="104"/>
      <c r="GK27" s="104"/>
      <c r="GL27" s="104"/>
      <c r="GM27" s="10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/>
      <c r="HR27" s="104"/>
      <c r="HS27" s="104"/>
      <c r="HT27" s="104"/>
      <c r="HU27" s="104"/>
      <c r="HV27" s="104"/>
      <c r="HW27" s="104"/>
      <c r="HX27" s="104"/>
      <c r="HY27" s="104"/>
      <c r="HZ27" s="104"/>
      <c r="IA27" s="104"/>
      <c r="IB27" s="104"/>
      <c r="IC27" s="104"/>
      <c r="ID27" s="104"/>
      <c r="IE27" s="104"/>
      <c r="IF27" s="104"/>
      <c r="IG27" s="104"/>
      <c r="IH27" s="104"/>
      <c r="II27" s="104"/>
      <c r="IJ27" s="104"/>
      <c r="IK27" s="104"/>
      <c r="IL27" s="104"/>
      <c r="IM27" s="104"/>
      <c r="IN27" s="104"/>
      <c r="IO27" s="104"/>
      <c r="IP27" s="104"/>
      <c r="IQ27" s="104"/>
      <c r="IR27" s="104"/>
      <c r="IS27" s="104"/>
      <c r="IT27" s="104"/>
    </row>
    <row r="28" spans="1:254" ht="27.75" customHeight="1">
      <c r="A28" s="965"/>
      <c r="B28" s="950"/>
      <c r="C28" s="950"/>
      <c r="D28" s="967"/>
      <c r="E28" s="959"/>
      <c r="F28" s="973"/>
      <c r="G28" s="959"/>
      <c r="H28" s="976"/>
      <c r="I28" s="979"/>
      <c r="J28" s="950"/>
      <c r="K28" s="970"/>
      <c r="L28" s="981"/>
      <c r="M28" s="950"/>
      <c r="N28" s="950"/>
      <c r="O28" s="950"/>
      <c r="P28" s="970"/>
      <c r="Q28" s="959"/>
      <c r="R28" s="959"/>
      <c r="S28" s="959"/>
      <c r="T28" s="959"/>
      <c r="U28" s="959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4"/>
      <c r="FQ28" s="104"/>
      <c r="FR28" s="104"/>
      <c r="FS28" s="104"/>
      <c r="FT28" s="104"/>
      <c r="FU28" s="104"/>
      <c r="FV28" s="104"/>
      <c r="FW28" s="104"/>
      <c r="FX28" s="104"/>
      <c r="FY28" s="104"/>
      <c r="FZ28" s="104"/>
      <c r="GA28" s="104"/>
      <c r="GB28" s="104"/>
      <c r="GC28" s="104"/>
      <c r="GD28" s="104"/>
      <c r="GE28" s="104"/>
      <c r="GF28" s="104"/>
      <c r="GG28" s="104"/>
      <c r="GH28" s="104"/>
      <c r="GI28" s="104"/>
      <c r="GJ28" s="104"/>
      <c r="GK28" s="104"/>
      <c r="GL28" s="104"/>
      <c r="GM28" s="10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104"/>
      <c r="HR28" s="104"/>
      <c r="HS28" s="104"/>
      <c r="HT28" s="104"/>
      <c r="HU28" s="104"/>
      <c r="HV28" s="104"/>
      <c r="HW28" s="104"/>
      <c r="HX28" s="104"/>
      <c r="HY28" s="104"/>
      <c r="HZ28" s="104"/>
      <c r="IA28" s="104"/>
      <c r="IB28" s="104"/>
      <c r="IC28" s="104"/>
      <c r="ID28" s="104"/>
      <c r="IE28" s="104"/>
      <c r="IF28" s="104"/>
      <c r="IG28" s="104"/>
      <c r="IH28" s="104"/>
      <c r="II28" s="104"/>
      <c r="IJ28" s="104"/>
      <c r="IK28" s="104"/>
      <c r="IL28" s="104"/>
      <c r="IM28" s="104"/>
      <c r="IN28" s="104"/>
      <c r="IO28" s="104"/>
      <c r="IP28" s="104"/>
      <c r="IQ28" s="104"/>
      <c r="IR28" s="104"/>
      <c r="IS28" s="104"/>
      <c r="IT28" s="104"/>
    </row>
    <row r="29" spans="1:254" ht="27.75" customHeight="1">
      <c r="A29" s="965"/>
      <c r="B29" s="950"/>
      <c r="C29" s="950"/>
      <c r="D29" s="967"/>
      <c r="E29" s="959"/>
      <c r="F29" s="973"/>
      <c r="G29" s="959"/>
      <c r="H29" s="976"/>
      <c r="I29" s="979"/>
      <c r="J29" s="950"/>
      <c r="K29" s="970"/>
      <c r="L29" s="981"/>
      <c r="M29" s="950"/>
      <c r="N29" s="950"/>
      <c r="O29" s="950"/>
      <c r="P29" s="970"/>
      <c r="Q29" s="959"/>
      <c r="R29" s="959"/>
      <c r="S29" s="959"/>
      <c r="T29" s="959"/>
      <c r="U29" s="959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4"/>
      <c r="DO29" s="104"/>
      <c r="DP29" s="104"/>
      <c r="DQ29" s="104"/>
      <c r="DR29" s="104"/>
      <c r="DS29" s="104"/>
      <c r="DT29" s="104"/>
      <c r="DU29" s="104"/>
      <c r="DV29" s="104"/>
      <c r="DW29" s="104"/>
      <c r="DX29" s="104"/>
      <c r="DY29" s="104"/>
      <c r="DZ29" s="104"/>
      <c r="EA29" s="104"/>
      <c r="EB29" s="104"/>
      <c r="EC29" s="104"/>
      <c r="ED29" s="104"/>
      <c r="EE29" s="104"/>
      <c r="EF29" s="104"/>
      <c r="EG29" s="104"/>
      <c r="EH29" s="104"/>
      <c r="EI29" s="104"/>
      <c r="EJ29" s="104"/>
      <c r="EK29" s="104"/>
      <c r="EL29" s="104"/>
      <c r="EM29" s="104"/>
      <c r="EN29" s="104"/>
      <c r="EO29" s="104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4"/>
      <c r="FP29" s="104"/>
      <c r="FQ29" s="104"/>
      <c r="FR29" s="104"/>
      <c r="FS29" s="104"/>
      <c r="FT29" s="104"/>
      <c r="FU29" s="104"/>
      <c r="FV29" s="104"/>
      <c r="FW29" s="104"/>
      <c r="FX29" s="104"/>
      <c r="FY29" s="104"/>
      <c r="FZ29" s="104"/>
      <c r="GA29" s="104"/>
      <c r="GB29" s="104"/>
      <c r="GC29" s="104"/>
      <c r="GD29" s="104"/>
      <c r="GE29" s="104"/>
      <c r="GF29" s="104"/>
      <c r="GG29" s="104"/>
      <c r="GH29" s="104"/>
      <c r="GI29" s="104"/>
      <c r="GJ29" s="104"/>
      <c r="GK29" s="104"/>
      <c r="GL29" s="104"/>
      <c r="GM29" s="10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104"/>
      <c r="HR29" s="104"/>
      <c r="HS29" s="104"/>
      <c r="HT29" s="104"/>
      <c r="HU29" s="104"/>
      <c r="HV29" s="104"/>
      <c r="HW29" s="104"/>
      <c r="HX29" s="104"/>
      <c r="HY29" s="104"/>
      <c r="HZ29" s="104"/>
      <c r="IA29" s="104"/>
      <c r="IB29" s="104"/>
      <c r="IC29" s="104"/>
      <c r="ID29" s="104"/>
      <c r="IE29" s="104"/>
      <c r="IF29" s="104"/>
      <c r="IG29" s="104"/>
      <c r="IH29" s="104"/>
      <c r="II29" s="104"/>
      <c r="IJ29" s="104"/>
      <c r="IK29" s="104"/>
      <c r="IL29" s="104"/>
      <c r="IM29" s="104"/>
      <c r="IN29" s="104"/>
      <c r="IO29" s="104"/>
      <c r="IP29" s="104"/>
      <c r="IQ29" s="104"/>
      <c r="IR29" s="104"/>
      <c r="IS29" s="104"/>
      <c r="IT29" s="104"/>
    </row>
    <row r="30" spans="1:254" ht="27.75" customHeight="1">
      <c r="A30" s="966"/>
      <c r="B30" s="954"/>
      <c r="C30" s="954"/>
      <c r="D30" s="968"/>
      <c r="E30" s="960"/>
      <c r="F30" s="974"/>
      <c r="G30" s="960"/>
      <c r="H30" s="977"/>
      <c r="I30" s="980"/>
      <c r="J30" s="954"/>
      <c r="K30" s="971"/>
      <c r="L30" s="982"/>
      <c r="M30" s="954"/>
      <c r="N30" s="954"/>
      <c r="O30" s="954"/>
      <c r="P30" s="971"/>
      <c r="Q30" s="960"/>
      <c r="R30" s="960"/>
      <c r="S30" s="960"/>
      <c r="T30" s="960"/>
      <c r="U30" s="960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  <c r="GE30" s="104"/>
      <c r="GF30" s="104"/>
      <c r="GG30" s="104"/>
      <c r="GH30" s="104"/>
      <c r="GI30" s="104"/>
      <c r="GJ30" s="104"/>
      <c r="GK30" s="104"/>
      <c r="GL30" s="104"/>
      <c r="GM30" s="104"/>
      <c r="GN30" s="104"/>
      <c r="GO30" s="104"/>
      <c r="GP30" s="104"/>
      <c r="GQ30" s="104"/>
      <c r="GR30" s="104"/>
      <c r="GS30" s="104"/>
      <c r="GT30" s="104"/>
      <c r="GU30" s="104"/>
      <c r="GV30" s="104"/>
      <c r="GW30" s="104"/>
      <c r="GX30" s="104"/>
      <c r="GY30" s="104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  <c r="HJ30" s="104"/>
      <c r="HK30" s="104"/>
      <c r="HL30" s="104"/>
      <c r="HM30" s="104"/>
      <c r="HN30" s="104"/>
      <c r="HO30" s="104"/>
      <c r="HP30" s="104"/>
      <c r="HQ30" s="104"/>
      <c r="HR30" s="104"/>
      <c r="HS30" s="104"/>
      <c r="HT30" s="104"/>
      <c r="HU30" s="104"/>
      <c r="HV30" s="104"/>
      <c r="HW30" s="104"/>
      <c r="HX30" s="104"/>
      <c r="HY30" s="104"/>
      <c r="HZ30" s="104"/>
      <c r="IA30" s="104"/>
      <c r="IB30" s="104"/>
      <c r="IC30" s="104"/>
      <c r="ID30" s="104"/>
      <c r="IE30" s="104"/>
      <c r="IF30" s="104"/>
      <c r="IG30" s="104"/>
      <c r="IH30" s="104"/>
      <c r="II30" s="104"/>
      <c r="IJ30" s="104"/>
      <c r="IK30" s="104"/>
      <c r="IL30" s="104"/>
      <c r="IM30" s="104"/>
      <c r="IN30" s="104"/>
      <c r="IO30" s="104"/>
      <c r="IP30" s="104"/>
      <c r="IQ30" s="104"/>
      <c r="IR30" s="104"/>
      <c r="IS30" s="104"/>
      <c r="IT30" s="104"/>
    </row>
    <row r="31" spans="1:254" s="115" customFormat="1" ht="115.5" customHeight="1">
      <c r="A31" s="1012" t="s">
        <v>168</v>
      </c>
      <c r="B31" s="1014" t="s">
        <v>735</v>
      </c>
      <c r="C31" s="1014" t="s">
        <v>937</v>
      </c>
      <c r="D31" s="220" t="s">
        <v>384</v>
      </c>
      <c r="E31" s="221" t="s">
        <v>169</v>
      </c>
      <c r="F31" s="221">
        <v>6</v>
      </c>
      <c r="G31" s="221"/>
      <c r="H31" s="221" t="s">
        <v>170</v>
      </c>
      <c r="I31" s="220" t="s">
        <v>171</v>
      </c>
      <c r="J31" s="221">
        <v>3</v>
      </c>
      <c r="K31" s="220" t="s">
        <v>172</v>
      </c>
      <c r="L31" s="220">
        <v>4</v>
      </c>
      <c r="M31" s="222">
        <v>634</v>
      </c>
      <c r="N31" s="222">
        <v>35</v>
      </c>
      <c r="O31" s="223">
        <v>72</v>
      </c>
      <c r="P31" s="362" t="s">
        <v>113</v>
      </c>
      <c r="Q31" s="362" t="s">
        <v>113</v>
      </c>
      <c r="R31" s="362" t="s">
        <v>113</v>
      </c>
      <c r="S31" s="362" t="s">
        <v>113</v>
      </c>
      <c r="T31" s="362" t="s">
        <v>113</v>
      </c>
      <c r="U31" s="362" t="s">
        <v>113</v>
      </c>
    </row>
    <row r="32" spans="1:254" s="115" customFormat="1" ht="171.75" customHeight="1">
      <c r="A32" s="1013"/>
      <c r="B32" s="1015"/>
      <c r="C32" s="1015"/>
      <c r="D32" s="220" t="s">
        <v>177</v>
      </c>
      <c r="E32" s="220" t="s">
        <v>178</v>
      </c>
      <c r="F32" s="220">
        <v>6</v>
      </c>
      <c r="G32" s="220"/>
      <c r="H32" s="220" t="s">
        <v>179</v>
      </c>
      <c r="I32" s="220" t="s">
        <v>180</v>
      </c>
      <c r="J32" s="220">
        <v>3</v>
      </c>
      <c r="K32" s="220" t="s">
        <v>181</v>
      </c>
      <c r="L32" s="220">
        <v>5</v>
      </c>
      <c r="M32" s="222">
        <v>635</v>
      </c>
      <c r="N32" s="222">
        <v>35</v>
      </c>
      <c r="O32" s="223">
        <v>90</v>
      </c>
      <c r="P32" s="220" t="s">
        <v>182</v>
      </c>
      <c r="Q32" s="220" t="s">
        <v>183</v>
      </c>
      <c r="R32" s="220" t="s">
        <v>184</v>
      </c>
      <c r="S32" s="220">
        <v>6</v>
      </c>
      <c r="T32" s="220">
        <v>2</v>
      </c>
      <c r="U32" s="220">
        <v>2</v>
      </c>
    </row>
    <row r="33" spans="1:254" s="116" customFormat="1" ht="229.5">
      <c r="A33" s="1013"/>
      <c r="B33" s="1015"/>
      <c r="C33" s="1015"/>
      <c r="D33" s="423" t="s">
        <v>185</v>
      </c>
      <c r="E33" s="424" t="s">
        <v>186</v>
      </c>
      <c r="F33" s="425">
        <v>5</v>
      </c>
      <c r="G33" s="425"/>
      <c r="H33" s="424" t="s">
        <v>187</v>
      </c>
      <c r="I33" s="424" t="s">
        <v>188</v>
      </c>
      <c r="J33" s="425">
        <v>4</v>
      </c>
      <c r="K33" s="426" t="s">
        <v>189</v>
      </c>
      <c r="L33" s="427">
        <v>5</v>
      </c>
      <c r="M33" s="228">
        <v>545</v>
      </c>
      <c r="N33" s="428">
        <v>45</v>
      </c>
      <c r="O33" s="425">
        <f>F33*J33*L33</f>
        <v>100</v>
      </c>
      <c r="P33" s="424" t="s">
        <v>190</v>
      </c>
      <c r="Q33" s="429" t="s">
        <v>183</v>
      </c>
      <c r="R33" s="425" t="s">
        <v>191</v>
      </c>
      <c r="S33" s="425">
        <f>+F33</f>
        <v>5</v>
      </c>
      <c r="T33" s="425">
        <v>3</v>
      </c>
      <c r="U33" s="425">
        <v>5</v>
      </c>
    </row>
    <row r="34" spans="1:254" ht="35.1" customHeight="1">
      <c r="A34" s="878" t="s">
        <v>101</v>
      </c>
      <c r="B34" s="879"/>
      <c r="C34" s="879"/>
      <c r="D34" s="879"/>
      <c r="E34" s="880"/>
      <c r="F34" s="993" t="s">
        <v>102</v>
      </c>
      <c r="G34" s="994"/>
      <c r="H34" s="994"/>
      <c r="I34" s="994"/>
      <c r="J34" s="994"/>
      <c r="K34" s="994"/>
      <c r="L34" s="994"/>
      <c r="M34" s="994"/>
      <c r="N34" s="994"/>
      <c r="O34" s="958"/>
      <c r="P34" s="862" t="s">
        <v>103</v>
      </c>
      <c r="Q34" s="864"/>
      <c r="R34" s="864"/>
      <c r="S34" s="864"/>
      <c r="T34" s="864"/>
      <c r="U34" s="864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</row>
    <row r="35" spans="1:254" ht="35.1" customHeight="1">
      <c r="A35" s="881"/>
      <c r="B35" s="882"/>
      <c r="C35" s="882"/>
      <c r="D35" s="882"/>
      <c r="E35" s="883"/>
      <c r="F35" s="995"/>
      <c r="G35" s="996"/>
      <c r="H35" s="996"/>
      <c r="I35" s="996"/>
      <c r="J35" s="996"/>
      <c r="K35" s="996"/>
      <c r="L35" s="996"/>
      <c r="M35" s="996"/>
      <c r="N35" s="996"/>
      <c r="O35" s="959"/>
      <c r="P35" s="862" t="s">
        <v>104</v>
      </c>
      <c r="Q35" s="999"/>
      <c r="R35" s="999"/>
      <c r="S35" s="999"/>
      <c r="T35" s="999"/>
      <c r="U35" s="999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</row>
    <row r="36" spans="1:254" ht="35.1" customHeight="1">
      <c r="A36" s="884"/>
      <c r="B36" s="885"/>
      <c r="C36" s="885"/>
      <c r="D36" s="885"/>
      <c r="E36" s="886"/>
      <c r="F36" s="997"/>
      <c r="G36" s="998"/>
      <c r="H36" s="998"/>
      <c r="I36" s="998"/>
      <c r="J36" s="998"/>
      <c r="K36" s="998"/>
      <c r="L36" s="998"/>
      <c r="M36" s="998"/>
      <c r="N36" s="998"/>
      <c r="O36" s="960"/>
      <c r="P36" s="862" t="s">
        <v>105</v>
      </c>
      <c r="Q36" s="999"/>
      <c r="R36" s="999"/>
      <c r="S36" s="999"/>
      <c r="T36" s="999"/>
      <c r="U36" s="999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</row>
    <row r="37" spans="1:254" ht="35.1" customHeight="1">
      <c r="A37" s="925" t="s">
        <v>106</v>
      </c>
      <c r="B37" s="925"/>
      <c r="C37" s="890" t="s">
        <v>733</v>
      </c>
      <c r="D37" s="891"/>
      <c r="E37" s="892"/>
      <c r="F37" s="865" t="s">
        <v>107</v>
      </c>
      <c r="G37" s="867"/>
      <c r="H37" s="865" t="s">
        <v>624</v>
      </c>
      <c r="I37" s="866"/>
      <c r="J37" s="866"/>
      <c r="K37" s="867"/>
      <c r="L37" s="893" t="s">
        <v>108</v>
      </c>
      <c r="M37" s="894"/>
      <c r="N37" s="943"/>
      <c r="O37" s="895"/>
      <c r="P37" s="944" t="s">
        <v>862</v>
      </c>
      <c r="Q37" s="945"/>
      <c r="R37" s="945"/>
      <c r="S37" s="945"/>
      <c r="T37" s="945"/>
      <c r="U37" s="945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</row>
    <row r="38" spans="1:254" ht="35.1" customHeight="1">
      <c r="A38" s="889" t="s">
        <v>109</v>
      </c>
      <c r="B38" s="889"/>
      <c r="C38" s="889"/>
      <c r="D38" s="952" t="s">
        <v>55</v>
      </c>
      <c r="E38" s="864"/>
      <c r="F38" s="864"/>
      <c r="G38" s="864"/>
      <c r="H38" s="864"/>
      <c r="I38" s="864"/>
      <c r="J38" s="864"/>
      <c r="K38" s="863"/>
      <c r="L38" s="893" t="s">
        <v>110</v>
      </c>
      <c r="M38" s="894"/>
      <c r="N38" s="894"/>
      <c r="O38" s="896"/>
      <c r="P38" s="897" t="s">
        <v>860</v>
      </c>
      <c r="Q38" s="898"/>
      <c r="R38" s="898"/>
      <c r="S38" s="898"/>
      <c r="T38" s="898"/>
      <c r="U38" s="8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</row>
    <row r="39" spans="1:254" ht="35.1" customHeight="1">
      <c r="A39" s="889" t="s">
        <v>111</v>
      </c>
      <c r="B39" s="889"/>
      <c r="C39" s="889"/>
      <c r="D39" s="940" t="s">
        <v>55</v>
      </c>
      <c r="E39" s="941"/>
      <c r="F39" s="941"/>
      <c r="G39" s="941"/>
      <c r="H39" s="941"/>
      <c r="I39" s="941"/>
      <c r="J39" s="941"/>
      <c r="K39" s="942"/>
      <c r="L39" s="893" t="s">
        <v>112</v>
      </c>
      <c r="M39" s="894"/>
      <c r="N39" s="894"/>
      <c r="O39" s="896"/>
      <c r="P39" s="912" t="s">
        <v>113</v>
      </c>
      <c r="Q39" s="894"/>
      <c r="R39" s="894"/>
      <c r="S39" s="894"/>
      <c r="T39" s="894"/>
      <c r="U39" s="894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</row>
    <row r="40" spans="1:254" ht="35.1" customHeight="1">
      <c r="A40" s="100" t="s">
        <v>114</v>
      </c>
      <c r="B40" s="100"/>
      <c r="C40" s="100"/>
      <c r="D40" s="955" t="s">
        <v>857</v>
      </c>
      <c r="E40" s="956"/>
      <c r="F40" s="862" t="s">
        <v>115</v>
      </c>
      <c r="G40" s="864"/>
      <c r="H40" s="863"/>
      <c r="I40" s="862" t="s">
        <v>858</v>
      </c>
      <c r="J40" s="864"/>
      <c r="K40" s="863"/>
      <c r="L40" s="893" t="s">
        <v>116</v>
      </c>
      <c r="M40" s="894"/>
      <c r="N40" s="894"/>
      <c r="O40" s="896"/>
      <c r="P40" s="101" t="s">
        <v>117</v>
      </c>
      <c r="Q40" s="102" t="s">
        <v>118</v>
      </c>
      <c r="R40" s="957" t="s">
        <v>113</v>
      </c>
      <c r="S40" s="910"/>
      <c r="T40" s="910"/>
      <c r="U40" s="910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</row>
    <row r="41" spans="1:254" ht="35.1" customHeight="1">
      <c r="A41" s="889" t="s">
        <v>119</v>
      </c>
      <c r="B41" s="889"/>
      <c r="C41" s="890" t="s">
        <v>503</v>
      </c>
      <c r="D41" s="891"/>
      <c r="E41" s="891"/>
      <c r="F41" s="891"/>
      <c r="G41" s="891"/>
      <c r="H41" s="892"/>
      <c r="I41" s="906" t="s">
        <v>120</v>
      </c>
      <c r="J41" s="907"/>
      <c r="K41" s="908"/>
      <c r="L41" s="893" t="s">
        <v>121</v>
      </c>
      <c r="M41" s="894"/>
      <c r="N41" s="894"/>
      <c r="O41" s="896"/>
      <c r="P41" s="103"/>
      <c r="Q41" s="577" t="s">
        <v>122</v>
      </c>
      <c r="R41" s="961" t="s">
        <v>123</v>
      </c>
      <c r="S41" s="962"/>
      <c r="T41" s="962"/>
      <c r="U41" s="963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</row>
    <row r="42" spans="1:254" ht="27.75" customHeight="1">
      <c r="A42" s="1016" t="s">
        <v>124</v>
      </c>
      <c r="B42" s="949" t="s">
        <v>125</v>
      </c>
      <c r="C42" s="949" t="s">
        <v>9</v>
      </c>
      <c r="D42" s="949" t="s">
        <v>126</v>
      </c>
      <c r="E42" s="958" t="s">
        <v>127</v>
      </c>
      <c r="F42" s="972" t="s">
        <v>128</v>
      </c>
      <c r="G42" s="958" t="s">
        <v>129</v>
      </c>
      <c r="H42" s="975" t="s">
        <v>130</v>
      </c>
      <c r="I42" s="978" t="s">
        <v>131</v>
      </c>
      <c r="J42" s="949" t="s">
        <v>132</v>
      </c>
      <c r="K42" s="969" t="s">
        <v>133</v>
      </c>
      <c r="L42" s="949" t="s">
        <v>134</v>
      </c>
      <c r="M42" s="949" t="s">
        <v>135</v>
      </c>
      <c r="N42" s="949" t="s">
        <v>137</v>
      </c>
      <c r="O42" s="969" t="s">
        <v>138</v>
      </c>
      <c r="P42" s="958" t="s">
        <v>139</v>
      </c>
      <c r="Q42" s="958" t="s">
        <v>140</v>
      </c>
      <c r="R42" s="958" t="s">
        <v>128</v>
      </c>
      <c r="S42" s="958" t="s">
        <v>132</v>
      </c>
      <c r="T42" s="958" t="s">
        <v>134</v>
      </c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4"/>
      <c r="FQ42" s="104"/>
      <c r="FR42" s="104"/>
      <c r="FS42" s="104"/>
      <c r="FT42" s="104"/>
      <c r="FU42" s="104"/>
      <c r="FV42" s="104"/>
      <c r="FW42" s="104"/>
      <c r="FX42" s="104"/>
      <c r="FY42" s="104"/>
      <c r="FZ42" s="104"/>
      <c r="GA42" s="104"/>
      <c r="GB42" s="104"/>
      <c r="GC42" s="104"/>
      <c r="GD42" s="104"/>
      <c r="GE42" s="104"/>
      <c r="GF42" s="104"/>
      <c r="GG42" s="104"/>
      <c r="GH42" s="104"/>
      <c r="GI42" s="104"/>
      <c r="GJ42" s="104"/>
      <c r="GK42" s="104"/>
      <c r="GL42" s="104"/>
      <c r="GM42" s="10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104"/>
      <c r="HR42" s="104"/>
      <c r="HS42" s="104"/>
      <c r="HT42" s="104"/>
      <c r="HU42" s="104"/>
      <c r="HV42" s="104"/>
      <c r="HW42" s="104"/>
      <c r="HX42" s="104"/>
      <c r="HY42" s="104"/>
      <c r="HZ42" s="104"/>
      <c r="IA42" s="104"/>
      <c r="IB42" s="104"/>
      <c r="IC42" s="104"/>
      <c r="ID42" s="104"/>
      <c r="IE42" s="104"/>
      <c r="IF42" s="104"/>
      <c r="IG42" s="104"/>
      <c r="IH42" s="104"/>
      <c r="II42" s="104"/>
      <c r="IJ42" s="104"/>
      <c r="IK42" s="104"/>
      <c r="IL42" s="104"/>
      <c r="IM42" s="104"/>
      <c r="IN42" s="104"/>
      <c r="IO42" s="104"/>
      <c r="IP42" s="104"/>
      <c r="IQ42" s="104"/>
      <c r="IR42" s="104"/>
      <c r="IS42" s="104"/>
    </row>
    <row r="43" spans="1:254" ht="27.75" customHeight="1">
      <c r="A43" s="1017"/>
      <c r="B43" s="950"/>
      <c r="C43" s="950"/>
      <c r="D43" s="967"/>
      <c r="E43" s="959"/>
      <c r="F43" s="973"/>
      <c r="G43" s="959"/>
      <c r="H43" s="976"/>
      <c r="I43" s="979"/>
      <c r="J43" s="950"/>
      <c r="K43" s="970"/>
      <c r="L43" s="981"/>
      <c r="M43" s="950"/>
      <c r="N43" s="950"/>
      <c r="O43" s="970"/>
      <c r="P43" s="959"/>
      <c r="Q43" s="959"/>
      <c r="R43" s="959"/>
      <c r="S43" s="959"/>
      <c r="T43" s="959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4"/>
      <c r="FQ43" s="104"/>
      <c r="FR43" s="104"/>
      <c r="FS43" s="104"/>
      <c r="FT43" s="104"/>
      <c r="FU43" s="104"/>
      <c r="FV43" s="104"/>
      <c r="FW43" s="104"/>
      <c r="FX43" s="104"/>
      <c r="FY43" s="104"/>
      <c r="FZ43" s="104"/>
      <c r="GA43" s="104"/>
      <c r="GB43" s="104"/>
      <c r="GC43" s="104"/>
      <c r="GD43" s="104"/>
      <c r="GE43" s="104"/>
      <c r="GF43" s="104"/>
      <c r="GG43" s="104"/>
      <c r="GH43" s="104"/>
      <c r="GI43" s="104"/>
      <c r="GJ43" s="104"/>
      <c r="GK43" s="104"/>
      <c r="GL43" s="104"/>
      <c r="GM43" s="10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104"/>
      <c r="HR43" s="104"/>
      <c r="HS43" s="104"/>
      <c r="HT43" s="104"/>
      <c r="HU43" s="104"/>
      <c r="HV43" s="104"/>
      <c r="HW43" s="104"/>
      <c r="HX43" s="104"/>
      <c r="HY43" s="104"/>
      <c r="HZ43" s="104"/>
      <c r="IA43" s="104"/>
      <c r="IB43" s="104"/>
      <c r="IC43" s="104"/>
      <c r="ID43" s="104"/>
      <c r="IE43" s="104"/>
      <c r="IF43" s="104"/>
      <c r="IG43" s="104"/>
      <c r="IH43" s="104"/>
      <c r="II43" s="104"/>
      <c r="IJ43" s="104"/>
      <c r="IK43" s="104"/>
      <c r="IL43" s="104"/>
      <c r="IM43" s="104"/>
      <c r="IN43" s="104"/>
      <c r="IO43" s="104"/>
      <c r="IP43" s="104"/>
      <c r="IQ43" s="104"/>
      <c r="IR43" s="104"/>
      <c r="IS43" s="104"/>
    </row>
    <row r="44" spans="1:254" ht="27.75" customHeight="1">
      <c r="A44" s="1017"/>
      <c r="B44" s="950"/>
      <c r="C44" s="950"/>
      <c r="D44" s="967"/>
      <c r="E44" s="959"/>
      <c r="F44" s="973"/>
      <c r="G44" s="959"/>
      <c r="H44" s="976"/>
      <c r="I44" s="979"/>
      <c r="J44" s="950"/>
      <c r="K44" s="970"/>
      <c r="L44" s="981"/>
      <c r="M44" s="950"/>
      <c r="N44" s="950"/>
      <c r="O44" s="970"/>
      <c r="P44" s="959"/>
      <c r="Q44" s="959"/>
      <c r="R44" s="959"/>
      <c r="S44" s="959"/>
      <c r="T44" s="959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4"/>
      <c r="FQ44" s="104"/>
      <c r="FR44" s="104"/>
      <c r="FS44" s="104"/>
      <c r="FT44" s="104"/>
      <c r="FU44" s="104"/>
      <c r="FV44" s="104"/>
      <c r="FW44" s="104"/>
      <c r="FX44" s="104"/>
      <c r="FY44" s="104"/>
      <c r="FZ44" s="104"/>
      <c r="GA44" s="104"/>
      <c r="GB44" s="104"/>
      <c r="GC44" s="104"/>
      <c r="GD44" s="104"/>
      <c r="GE44" s="104"/>
      <c r="GF44" s="104"/>
      <c r="GG44" s="104"/>
      <c r="GH44" s="104"/>
      <c r="GI44" s="104"/>
      <c r="GJ44" s="104"/>
      <c r="GK44" s="104"/>
      <c r="GL44" s="104"/>
      <c r="GM44" s="10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104"/>
      <c r="HR44" s="104"/>
      <c r="HS44" s="104"/>
      <c r="HT44" s="104"/>
      <c r="HU44" s="104"/>
      <c r="HV44" s="104"/>
      <c r="HW44" s="104"/>
      <c r="HX44" s="104"/>
      <c r="HY44" s="104"/>
      <c r="HZ44" s="104"/>
      <c r="IA44" s="104"/>
      <c r="IB44" s="104"/>
      <c r="IC44" s="104"/>
      <c r="ID44" s="104"/>
      <c r="IE44" s="104"/>
      <c r="IF44" s="104"/>
      <c r="IG44" s="104"/>
      <c r="IH44" s="104"/>
      <c r="II44" s="104"/>
      <c r="IJ44" s="104"/>
      <c r="IK44" s="104"/>
      <c r="IL44" s="104"/>
      <c r="IM44" s="104"/>
      <c r="IN44" s="104"/>
      <c r="IO44" s="104"/>
      <c r="IP44" s="104"/>
      <c r="IQ44" s="104"/>
      <c r="IR44" s="104"/>
      <c r="IS44" s="104"/>
    </row>
    <row r="45" spans="1:254" ht="63" customHeight="1">
      <c r="A45" s="1018"/>
      <c r="B45" s="954"/>
      <c r="C45" s="954"/>
      <c r="D45" s="968"/>
      <c r="E45" s="960"/>
      <c r="F45" s="974"/>
      <c r="G45" s="960"/>
      <c r="H45" s="977"/>
      <c r="I45" s="980"/>
      <c r="J45" s="954"/>
      <c r="K45" s="971"/>
      <c r="L45" s="982"/>
      <c r="M45" s="954"/>
      <c r="N45" s="954"/>
      <c r="O45" s="971"/>
      <c r="P45" s="960"/>
      <c r="Q45" s="960"/>
      <c r="R45" s="960"/>
      <c r="S45" s="960"/>
      <c r="T45" s="960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4"/>
      <c r="DN45" s="104"/>
      <c r="DO45" s="104"/>
      <c r="DP45" s="104"/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04"/>
      <c r="EK45" s="104"/>
      <c r="EL45" s="104"/>
      <c r="EM45" s="104"/>
      <c r="EN45" s="104"/>
      <c r="EO45" s="104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4"/>
      <c r="FP45" s="104"/>
      <c r="FQ45" s="104"/>
      <c r="FR45" s="104"/>
      <c r="FS45" s="104"/>
      <c r="FT45" s="104"/>
      <c r="FU45" s="104"/>
      <c r="FV45" s="104"/>
      <c r="FW45" s="104"/>
      <c r="FX45" s="104"/>
      <c r="FY45" s="104"/>
      <c r="FZ45" s="104"/>
      <c r="GA45" s="104"/>
      <c r="GB45" s="104"/>
      <c r="GC45" s="104"/>
      <c r="GD45" s="104"/>
      <c r="GE45" s="104"/>
      <c r="GF45" s="104"/>
      <c r="GG45" s="104"/>
      <c r="GH45" s="104"/>
      <c r="GI45" s="104"/>
      <c r="GJ45" s="104"/>
      <c r="GK45" s="104"/>
      <c r="GL45" s="104"/>
      <c r="GM45" s="104"/>
      <c r="GN45" s="104"/>
      <c r="GO45" s="104"/>
      <c r="GP45" s="104"/>
      <c r="GQ45" s="104"/>
      <c r="GR45" s="104"/>
      <c r="GS45" s="104"/>
      <c r="GT45" s="104"/>
      <c r="GU45" s="104"/>
      <c r="GV45" s="104"/>
      <c r="GW45" s="104"/>
      <c r="GX45" s="104"/>
      <c r="GY45" s="104"/>
      <c r="GZ45" s="104"/>
      <c r="HA45" s="104"/>
      <c r="HB45" s="104"/>
      <c r="HC45" s="104"/>
      <c r="HD45" s="104"/>
      <c r="HE45" s="104"/>
      <c r="HF45" s="104"/>
      <c r="HG45" s="104"/>
      <c r="HH45" s="104"/>
      <c r="HI45" s="104"/>
      <c r="HJ45" s="104"/>
      <c r="HK45" s="104"/>
      <c r="HL45" s="104"/>
      <c r="HM45" s="104"/>
      <c r="HN45" s="104"/>
      <c r="HO45" s="104"/>
      <c r="HP45" s="104"/>
      <c r="HQ45" s="104"/>
      <c r="HR45" s="104"/>
      <c r="HS45" s="104"/>
      <c r="HT45" s="104"/>
      <c r="HU45" s="104"/>
      <c r="HV45" s="104"/>
      <c r="HW45" s="104"/>
      <c r="HX45" s="104"/>
      <c r="HY45" s="104"/>
      <c r="HZ45" s="104"/>
      <c r="IA45" s="104"/>
      <c r="IB45" s="104"/>
      <c r="IC45" s="104"/>
      <c r="ID45" s="104"/>
      <c r="IE45" s="104"/>
      <c r="IF45" s="104"/>
      <c r="IG45" s="104"/>
      <c r="IH45" s="104"/>
      <c r="II45" s="104"/>
      <c r="IJ45" s="104"/>
      <c r="IK45" s="104"/>
      <c r="IL45" s="104"/>
      <c r="IM45" s="104"/>
      <c r="IN45" s="104"/>
      <c r="IO45" s="104"/>
      <c r="IP45" s="104"/>
      <c r="IQ45" s="104"/>
      <c r="IR45" s="104"/>
      <c r="IS45" s="104"/>
    </row>
    <row r="46" spans="1:254" s="115" customFormat="1" ht="115.5" customHeight="1">
      <c r="A46" s="1023" t="s">
        <v>192</v>
      </c>
      <c r="B46" s="1014" t="s">
        <v>736</v>
      </c>
      <c r="C46" s="1014" t="s">
        <v>937</v>
      </c>
      <c r="D46" s="220" t="s">
        <v>384</v>
      </c>
      <c r="E46" s="422" t="s">
        <v>169</v>
      </c>
      <c r="F46" s="422">
        <v>6</v>
      </c>
      <c r="G46" s="422"/>
      <c r="H46" s="422" t="s">
        <v>170</v>
      </c>
      <c r="I46" s="220" t="s">
        <v>171</v>
      </c>
      <c r="J46" s="422">
        <v>3</v>
      </c>
      <c r="K46" s="220" t="s">
        <v>172</v>
      </c>
      <c r="L46" s="220">
        <v>4</v>
      </c>
      <c r="M46" s="222">
        <v>634</v>
      </c>
      <c r="N46" s="223">
        <v>72</v>
      </c>
      <c r="O46" s="220" t="s">
        <v>173</v>
      </c>
      <c r="P46" s="220" t="s">
        <v>174</v>
      </c>
      <c r="Q46" s="220" t="s">
        <v>173</v>
      </c>
      <c r="R46" s="220" t="s">
        <v>174</v>
      </c>
      <c r="S46" s="220" t="s">
        <v>175</v>
      </c>
      <c r="T46" s="220" t="s">
        <v>176</v>
      </c>
    </row>
    <row r="47" spans="1:254" s="115" customFormat="1" ht="240" customHeight="1">
      <c r="A47" s="1024"/>
      <c r="B47" s="1015"/>
      <c r="C47" s="1015"/>
      <c r="D47" s="220" t="s">
        <v>618</v>
      </c>
      <c r="E47" s="422" t="s">
        <v>619</v>
      </c>
      <c r="F47" s="422">
        <v>5</v>
      </c>
      <c r="G47" s="422"/>
      <c r="H47" s="420" t="s">
        <v>620</v>
      </c>
      <c r="I47" s="421" t="s">
        <v>621</v>
      </c>
      <c r="J47" s="422">
        <v>3</v>
      </c>
      <c r="K47" s="220" t="s">
        <v>623</v>
      </c>
      <c r="L47" s="220">
        <v>9</v>
      </c>
      <c r="M47" s="222">
        <f>(F47*100+J47*10+L47)</f>
        <v>539</v>
      </c>
      <c r="N47" s="225">
        <f t="shared" ref="N47:N48" si="1">F47*J47*L47</f>
        <v>135</v>
      </c>
      <c r="O47" s="1020" t="s">
        <v>622</v>
      </c>
      <c r="P47" s="1021"/>
      <c r="Q47" s="1022"/>
      <c r="R47" s="220">
        <v>5</v>
      </c>
      <c r="S47" s="220">
        <v>1</v>
      </c>
      <c r="T47" s="220">
        <v>9</v>
      </c>
    </row>
    <row r="48" spans="1:254" s="115" customFormat="1" ht="171.75" customHeight="1">
      <c r="A48" s="1025"/>
      <c r="B48" s="1015"/>
      <c r="C48" s="1015"/>
      <c r="D48" s="220" t="s">
        <v>177</v>
      </c>
      <c r="E48" s="220" t="s">
        <v>178</v>
      </c>
      <c r="F48" s="220">
        <v>6</v>
      </c>
      <c r="G48" s="220"/>
      <c r="H48" s="220" t="s">
        <v>179</v>
      </c>
      <c r="I48" s="220" t="s">
        <v>180</v>
      </c>
      <c r="J48" s="220">
        <v>3</v>
      </c>
      <c r="K48" s="220" t="s">
        <v>181</v>
      </c>
      <c r="L48" s="220">
        <v>5</v>
      </c>
      <c r="M48" s="222">
        <v>635</v>
      </c>
      <c r="N48" s="225">
        <f t="shared" si="1"/>
        <v>90</v>
      </c>
      <c r="O48" s="220" t="s">
        <v>182</v>
      </c>
      <c r="P48" s="220" t="s">
        <v>183</v>
      </c>
      <c r="Q48" s="220" t="s">
        <v>184</v>
      </c>
      <c r="R48" s="220">
        <v>6</v>
      </c>
      <c r="S48" s="220">
        <v>2</v>
      </c>
      <c r="T48" s="220">
        <v>2</v>
      </c>
    </row>
    <row r="49" spans="1:254" s="116" customFormat="1" ht="409.6" thickBot="1">
      <c r="A49" s="1026"/>
      <c r="B49" s="1019"/>
      <c r="C49" s="1019"/>
      <c r="D49" s="430" t="s">
        <v>185</v>
      </c>
      <c r="E49" s="405" t="s">
        <v>186</v>
      </c>
      <c r="F49" s="410">
        <v>5</v>
      </c>
      <c r="G49" s="410"/>
      <c r="H49" s="405" t="s">
        <v>187</v>
      </c>
      <c r="I49" s="405" t="s">
        <v>188</v>
      </c>
      <c r="J49" s="410">
        <v>4</v>
      </c>
      <c r="K49" s="431" t="s">
        <v>189</v>
      </c>
      <c r="L49" s="407">
        <v>5</v>
      </c>
      <c r="M49" s="408">
        <v>545</v>
      </c>
      <c r="N49" s="410">
        <f>F49*J49*L49</f>
        <v>100</v>
      </c>
      <c r="O49" s="405" t="s">
        <v>190</v>
      </c>
      <c r="P49" s="432" t="s">
        <v>183</v>
      </c>
      <c r="Q49" s="410" t="s">
        <v>191</v>
      </c>
      <c r="R49" s="410">
        <f>+F49</f>
        <v>5</v>
      </c>
      <c r="S49" s="410">
        <v>3</v>
      </c>
      <c r="T49" s="410">
        <v>5</v>
      </c>
    </row>
    <row r="50" spans="1:254" ht="35.1" customHeight="1">
      <c r="A50" s="878" t="s">
        <v>101</v>
      </c>
      <c r="B50" s="879"/>
      <c r="C50" s="879"/>
      <c r="D50" s="879"/>
      <c r="E50" s="880"/>
      <c r="F50" s="993" t="s">
        <v>102</v>
      </c>
      <c r="G50" s="994"/>
      <c r="H50" s="994"/>
      <c r="I50" s="994"/>
      <c r="J50" s="994"/>
      <c r="K50" s="994"/>
      <c r="L50" s="994"/>
      <c r="M50" s="994"/>
      <c r="N50" s="994"/>
      <c r="O50" s="958"/>
      <c r="P50" s="862" t="s">
        <v>103</v>
      </c>
      <c r="Q50" s="864"/>
      <c r="R50" s="864"/>
      <c r="S50" s="864"/>
      <c r="T50" s="864"/>
      <c r="U50" s="864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</row>
    <row r="51" spans="1:254" ht="35.1" customHeight="1">
      <c r="A51" s="881"/>
      <c r="B51" s="882"/>
      <c r="C51" s="882"/>
      <c r="D51" s="882"/>
      <c r="E51" s="883"/>
      <c r="F51" s="995"/>
      <c r="G51" s="996"/>
      <c r="H51" s="996"/>
      <c r="I51" s="996"/>
      <c r="J51" s="996"/>
      <c r="K51" s="996"/>
      <c r="L51" s="996"/>
      <c r="M51" s="996"/>
      <c r="N51" s="996"/>
      <c r="O51" s="959"/>
      <c r="P51" s="862" t="s">
        <v>104</v>
      </c>
      <c r="Q51" s="999"/>
      <c r="R51" s="999"/>
      <c r="S51" s="999"/>
      <c r="T51" s="999"/>
      <c r="U51" s="999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</row>
    <row r="52" spans="1:254" ht="35.1" customHeight="1">
      <c r="A52" s="884"/>
      <c r="B52" s="885"/>
      <c r="C52" s="885"/>
      <c r="D52" s="885"/>
      <c r="E52" s="886"/>
      <c r="F52" s="997"/>
      <c r="G52" s="998"/>
      <c r="H52" s="998"/>
      <c r="I52" s="998"/>
      <c r="J52" s="998"/>
      <c r="K52" s="998"/>
      <c r="L52" s="998"/>
      <c r="M52" s="998"/>
      <c r="N52" s="998"/>
      <c r="O52" s="960"/>
      <c r="P52" s="862" t="s">
        <v>105</v>
      </c>
      <c r="Q52" s="999"/>
      <c r="R52" s="999"/>
      <c r="S52" s="999"/>
      <c r="T52" s="999"/>
      <c r="U52" s="999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</row>
    <row r="53" spans="1:254" ht="35.1" customHeight="1">
      <c r="A53" s="925" t="s">
        <v>106</v>
      </c>
      <c r="B53" s="925"/>
      <c r="C53" s="890" t="s">
        <v>733</v>
      </c>
      <c r="D53" s="891"/>
      <c r="E53" s="892"/>
      <c r="F53" s="865" t="s">
        <v>107</v>
      </c>
      <c r="G53" s="867"/>
      <c r="H53" s="865" t="s">
        <v>624</v>
      </c>
      <c r="I53" s="866"/>
      <c r="J53" s="866"/>
      <c r="K53" s="867"/>
      <c r="L53" s="893" t="s">
        <v>108</v>
      </c>
      <c r="M53" s="894"/>
      <c r="N53" s="943"/>
      <c r="O53" s="895"/>
      <c r="P53" s="944" t="s">
        <v>863</v>
      </c>
      <c r="Q53" s="945"/>
      <c r="R53" s="945"/>
      <c r="S53" s="945"/>
      <c r="T53" s="945"/>
      <c r="U53" s="945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</row>
    <row r="54" spans="1:254" ht="35.1" customHeight="1">
      <c r="A54" s="889" t="s">
        <v>109</v>
      </c>
      <c r="B54" s="889"/>
      <c r="C54" s="889"/>
      <c r="D54" s="952" t="s">
        <v>55</v>
      </c>
      <c r="E54" s="864"/>
      <c r="F54" s="864"/>
      <c r="G54" s="864"/>
      <c r="H54" s="864"/>
      <c r="I54" s="864"/>
      <c r="J54" s="864"/>
      <c r="K54" s="863"/>
      <c r="L54" s="893" t="s">
        <v>110</v>
      </c>
      <c r="M54" s="894"/>
      <c r="N54" s="894"/>
      <c r="O54" s="896"/>
      <c r="P54" s="897" t="s">
        <v>860</v>
      </c>
      <c r="Q54" s="898"/>
      <c r="R54" s="898"/>
      <c r="S54" s="898"/>
      <c r="T54" s="898"/>
      <c r="U54" s="8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</row>
    <row r="55" spans="1:254" ht="35.1" customHeight="1">
      <c r="A55" s="889" t="s">
        <v>111</v>
      </c>
      <c r="B55" s="889"/>
      <c r="C55" s="889"/>
      <c r="D55" s="940" t="s">
        <v>55</v>
      </c>
      <c r="E55" s="941"/>
      <c r="F55" s="941"/>
      <c r="G55" s="941"/>
      <c r="H55" s="941"/>
      <c r="I55" s="941"/>
      <c r="J55" s="941"/>
      <c r="K55" s="942"/>
      <c r="L55" s="893" t="s">
        <v>112</v>
      </c>
      <c r="M55" s="894"/>
      <c r="N55" s="894"/>
      <c r="O55" s="896"/>
      <c r="P55" s="912" t="s">
        <v>113</v>
      </c>
      <c r="Q55" s="894"/>
      <c r="R55" s="894"/>
      <c r="S55" s="894"/>
      <c r="T55" s="894"/>
      <c r="U55" s="894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</row>
    <row r="56" spans="1:254" ht="35.1" customHeight="1">
      <c r="A56" s="100" t="s">
        <v>114</v>
      </c>
      <c r="B56" s="100"/>
      <c r="C56" s="100"/>
      <c r="D56" s="955" t="s">
        <v>857</v>
      </c>
      <c r="E56" s="956"/>
      <c r="F56" s="862" t="s">
        <v>115</v>
      </c>
      <c r="G56" s="864"/>
      <c r="H56" s="863"/>
      <c r="I56" s="862" t="s">
        <v>858</v>
      </c>
      <c r="J56" s="864"/>
      <c r="K56" s="863"/>
      <c r="L56" s="893" t="s">
        <v>116</v>
      </c>
      <c r="M56" s="894"/>
      <c r="N56" s="894"/>
      <c r="O56" s="896"/>
      <c r="P56" s="101" t="s">
        <v>117</v>
      </c>
      <c r="Q56" s="102" t="s">
        <v>118</v>
      </c>
      <c r="R56" s="957" t="s">
        <v>113</v>
      </c>
      <c r="S56" s="910"/>
      <c r="T56" s="910"/>
      <c r="U56" s="910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</row>
    <row r="57" spans="1:254" ht="35.1" customHeight="1">
      <c r="A57" s="889" t="s">
        <v>119</v>
      </c>
      <c r="B57" s="889"/>
      <c r="C57" s="890" t="s">
        <v>503</v>
      </c>
      <c r="D57" s="891"/>
      <c r="E57" s="891"/>
      <c r="F57" s="891"/>
      <c r="G57" s="891"/>
      <c r="H57" s="892"/>
      <c r="I57" s="906" t="s">
        <v>120</v>
      </c>
      <c r="J57" s="907"/>
      <c r="K57" s="908"/>
      <c r="L57" s="893" t="s">
        <v>121</v>
      </c>
      <c r="M57" s="894"/>
      <c r="N57" s="894"/>
      <c r="O57" s="896"/>
      <c r="P57" s="103"/>
      <c r="Q57" s="577" t="s">
        <v>122</v>
      </c>
      <c r="R57" s="961" t="s">
        <v>123</v>
      </c>
      <c r="S57" s="962"/>
      <c r="T57" s="962"/>
      <c r="U57" s="963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</row>
    <row r="58" spans="1:254" ht="27.75" customHeight="1">
      <c r="A58" s="964" t="s">
        <v>124</v>
      </c>
      <c r="B58" s="949" t="s">
        <v>125</v>
      </c>
      <c r="C58" s="949" t="s">
        <v>9</v>
      </c>
      <c r="D58" s="949" t="s">
        <v>126</v>
      </c>
      <c r="E58" s="958" t="s">
        <v>127</v>
      </c>
      <c r="F58" s="972" t="s">
        <v>128</v>
      </c>
      <c r="G58" s="958" t="s">
        <v>129</v>
      </c>
      <c r="H58" s="975" t="s">
        <v>130</v>
      </c>
      <c r="I58" s="978" t="s">
        <v>131</v>
      </c>
      <c r="J58" s="949" t="s">
        <v>132</v>
      </c>
      <c r="K58" s="969" t="s">
        <v>133</v>
      </c>
      <c r="L58" s="949" t="s">
        <v>134</v>
      </c>
      <c r="M58" s="949" t="s">
        <v>135</v>
      </c>
      <c r="N58" s="949" t="s">
        <v>137</v>
      </c>
      <c r="O58" s="969" t="s">
        <v>138</v>
      </c>
      <c r="P58" s="958" t="s">
        <v>139</v>
      </c>
      <c r="Q58" s="958" t="s">
        <v>140</v>
      </c>
      <c r="R58" s="958" t="s">
        <v>128</v>
      </c>
      <c r="S58" s="958" t="s">
        <v>132</v>
      </c>
      <c r="T58" s="958" t="s">
        <v>134</v>
      </c>
      <c r="U58" s="958" t="s">
        <v>137</v>
      </c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/>
      <c r="CS58" s="104"/>
      <c r="CT58" s="104"/>
      <c r="CU58" s="104"/>
      <c r="CV58" s="104"/>
      <c r="CW58" s="104"/>
      <c r="CX58" s="104"/>
      <c r="CY58" s="104"/>
      <c r="CZ58" s="104"/>
      <c r="DA58" s="104"/>
      <c r="DB58" s="104"/>
      <c r="DC58" s="104"/>
      <c r="DD58" s="104"/>
      <c r="DE58" s="104"/>
      <c r="DF58" s="104"/>
      <c r="DG58" s="104"/>
      <c r="DH58" s="104"/>
      <c r="DI58" s="104"/>
      <c r="DJ58" s="104"/>
      <c r="DK58" s="104"/>
      <c r="DL58" s="104"/>
      <c r="DM58" s="104"/>
      <c r="DN58" s="104"/>
      <c r="DO58" s="104"/>
      <c r="DP58" s="104"/>
      <c r="DQ58" s="104"/>
      <c r="DR58" s="104"/>
      <c r="DS58" s="104"/>
      <c r="DT58" s="104"/>
      <c r="DU58" s="104"/>
      <c r="DV58" s="104"/>
      <c r="DW58" s="104"/>
      <c r="DX58" s="104"/>
      <c r="DY58" s="104"/>
      <c r="DZ58" s="104"/>
      <c r="EA58" s="104"/>
      <c r="EB58" s="104"/>
      <c r="EC58" s="104"/>
      <c r="ED58" s="104"/>
      <c r="EE58" s="104"/>
      <c r="EF58" s="104"/>
      <c r="EG58" s="104"/>
      <c r="EH58" s="104"/>
      <c r="EI58" s="104"/>
      <c r="EJ58" s="104"/>
      <c r="EK58" s="104"/>
      <c r="EL58" s="104"/>
      <c r="EM58" s="104"/>
      <c r="EN58" s="104"/>
      <c r="EO58" s="104"/>
      <c r="EP58" s="104"/>
      <c r="EQ58" s="104"/>
      <c r="ER58" s="104"/>
      <c r="ES58" s="104"/>
      <c r="ET58" s="104"/>
      <c r="EU58" s="104"/>
      <c r="EV58" s="104"/>
      <c r="EW58" s="104"/>
      <c r="EX58" s="104"/>
      <c r="EY58" s="104"/>
      <c r="EZ58" s="104"/>
      <c r="FA58" s="104"/>
      <c r="FB58" s="104"/>
      <c r="FC58" s="104"/>
      <c r="FD58" s="104"/>
      <c r="FE58" s="104"/>
      <c r="FF58" s="104"/>
      <c r="FG58" s="104"/>
      <c r="FH58" s="104"/>
      <c r="FI58" s="104"/>
      <c r="FJ58" s="104"/>
      <c r="FK58" s="104"/>
      <c r="FL58" s="104"/>
      <c r="FM58" s="104"/>
      <c r="FN58" s="104"/>
      <c r="FO58" s="104"/>
      <c r="FP58" s="104"/>
      <c r="FQ58" s="104"/>
      <c r="FR58" s="104"/>
      <c r="FS58" s="104"/>
      <c r="FT58" s="104"/>
      <c r="FU58" s="104"/>
      <c r="FV58" s="104"/>
      <c r="FW58" s="104"/>
      <c r="FX58" s="104"/>
      <c r="FY58" s="104"/>
      <c r="FZ58" s="104"/>
      <c r="GA58" s="104"/>
      <c r="GB58" s="104"/>
      <c r="GC58" s="104"/>
      <c r="GD58" s="104"/>
      <c r="GE58" s="104"/>
      <c r="GF58" s="104"/>
      <c r="GG58" s="104"/>
      <c r="GH58" s="104"/>
      <c r="GI58" s="104"/>
      <c r="GJ58" s="104"/>
      <c r="GK58" s="104"/>
      <c r="GL58" s="104"/>
      <c r="GM58" s="10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104"/>
      <c r="HR58" s="104"/>
      <c r="HS58" s="104"/>
      <c r="HT58" s="104"/>
      <c r="HU58" s="104"/>
      <c r="HV58" s="104"/>
      <c r="HW58" s="104"/>
      <c r="HX58" s="104"/>
      <c r="HY58" s="104"/>
      <c r="HZ58" s="104"/>
      <c r="IA58" s="104"/>
      <c r="IB58" s="104"/>
      <c r="IC58" s="104"/>
      <c r="ID58" s="104"/>
      <c r="IE58" s="104"/>
      <c r="IF58" s="104"/>
      <c r="IG58" s="104"/>
      <c r="IH58" s="104"/>
      <c r="II58" s="104"/>
      <c r="IJ58" s="104"/>
      <c r="IK58" s="104"/>
      <c r="IL58" s="104"/>
      <c r="IM58" s="104"/>
      <c r="IN58" s="104"/>
      <c r="IO58" s="104"/>
      <c r="IP58" s="104"/>
      <c r="IQ58" s="104"/>
      <c r="IR58" s="104"/>
      <c r="IS58" s="104"/>
    </row>
    <row r="59" spans="1:254" ht="27.75" customHeight="1">
      <c r="A59" s="965"/>
      <c r="B59" s="950"/>
      <c r="C59" s="950"/>
      <c r="D59" s="967"/>
      <c r="E59" s="959"/>
      <c r="F59" s="973"/>
      <c r="G59" s="959"/>
      <c r="H59" s="976"/>
      <c r="I59" s="979"/>
      <c r="J59" s="950"/>
      <c r="K59" s="970"/>
      <c r="L59" s="981"/>
      <c r="M59" s="950"/>
      <c r="N59" s="950"/>
      <c r="O59" s="970"/>
      <c r="P59" s="959"/>
      <c r="Q59" s="959"/>
      <c r="R59" s="959"/>
      <c r="S59" s="959"/>
      <c r="T59" s="959"/>
      <c r="U59" s="959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/>
      <c r="CW59" s="104"/>
      <c r="CX59" s="104"/>
      <c r="CY59" s="104"/>
      <c r="CZ59" s="104"/>
      <c r="DA59" s="104"/>
      <c r="DB59" s="104"/>
      <c r="DC59" s="104"/>
      <c r="DD59" s="104"/>
      <c r="DE59" s="104"/>
      <c r="DF59" s="104"/>
      <c r="DG59" s="104"/>
      <c r="DH59" s="104"/>
      <c r="DI59" s="104"/>
      <c r="DJ59" s="104"/>
      <c r="DK59" s="104"/>
      <c r="DL59" s="104"/>
      <c r="DM59" s="104"/>
      <c r="DN59" s="104"/>
      <c r="DO59" s="104"/>
      <c r="DP59" s="104"/>
      <c r="DQ59" s="104"/>
      <c r="DR59" s="104"/>
      <c r="DS59" s="104"/>
      <c r="DT59" s="104"/>
      <c r="DU59" s="104"/>
      <c r="DV59" s="104"/>
      <c r="DW59" s="104"/>
      <c r="DX59" s="104"/>
      <c r="DY59" s="104"/>
      <c r="DZ59" s="104"/>
      <c r="EA59" s="104"/>
      <c r="EB59" s="104"/>
      <c r="EC59" s="104"/>
      <c r="ED59" s="104"/>
      <c r="EE59" s="104"/>
      <c r="EF59" s="104"/>
      <c r="EG59" s="104"/>
      <c r="EH59" s="104"/>
      <c r="EI59" s="104"/>
      <c r="EJ59" s="104"/>
      <c r="EK59" s="104"/>
      <c r="EL59" s="104"/>
      <c r="EM59" s="104"/>
      <c r="EN59" s="104"/>
      <c r="EO59" s="104"/>
      <c r="EP59" s="104"/>
      <c r="EQ59" s="104"/>
      <c r="ER59" s="104"/>
      <c r="ES59" s="104"/>
      <c r="ET59" s="104"/>
      <c r="EU59" s="104"/>
      <c r="EV59" s="104"/>
      <c r="EW59" s="104"/>
      <c r="EX59" s="104"/>
      <c r="EY59" s="104"/>
      <c r="EZ59" s="104"/>
      <c r="FA59" s="104"/>
      <c r="FB59" s="104"/>
      <c r="FC59" s="104"/>
      <c r="FD59" s="104"/>
      <c r="FE59" s="104"/>
      <c r="FF59" s="104"/>
      <c r="FG59" s="104"/>
      <c r="FH59" s="104"/>
      <c r="FI59" s="104"/>
      <c r="FJ59" s="104"/>
      <c r="FK59" s="104"/>
      <c r="FL59" s="104"/>
      <c r="FM59" s="104"/>
      <c r="FN59" s="104"/>
      <c r="FO59" s="104"/>
      <c r="FP59" s="104"/>
      <c r="FQ59" s="104"/>
      <c r="FR59" s="104"/>
      <c r="FS59" s="104"/>
      <c r="FT59" s="104"/>
      <c r="FU59" s="104"/>
      <c r="FV59" s="104"/>
      <c r="FW59" s="104"/>
      <c r="FX59" s="104"/>
      <c r="FY59" s="104"/>
      <c r="FZ59" s="104"/>
      <c r="GA59" s="104"/>
      <c r="GB59" s="104"/>
      <c r="GC59" s="104"/>
      <c r="GD59" s="104"/>
      <c r="GE59" s="104"/>
      <c r="GF59" s="104"/>
      <c r="GG59" s="104"/>
      <c r="GH59" s="104"/>
      <c r="GI59" s="104"/>
      <c r="GJ59" s="104"/>
      <c r="GK59" s="104"/>
      <c r="GL59" s="104"/>
      <c r="GM59" s="10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104"/>
      <c r="HR59" s="104"/>
      <c r="HS59" s="104"/>
      <c r="HT59" s="104"/>
      <c r="HU59" s="104"/>
      <c r="HV59" s="104"/>
      <c r="HW59" s="104"/>
      <c r="HX59" s="104"/>
      <c r="HY59" s="104"/>
      <c r="HZ59" s="104"/>
      <c r="IA59" s="104"/>
      <c r="IB59" s="104"/>
      <c r="IC59" s="104"/>
      <c r="ID59" s="104"/>
      <c r="IE59" s="104"/>
      <c r="IF59" s="104"/>
      <c r="IG59" s="104"/>
      <c r="IH59" s="104"/>
      <c r="II59" s="104"/>
      <c r="IJ59" s="104"/>
      <c r="IK59" s="104"/>
      <c r="IL59" s="104"/>
      <c r="IM59" s="104"/>
      <c r="IN59" s="104"/>
      <c r="IO59" s="104"/>
      <c r="IP59" s="104"/>
      <c r="IQ59" s="104"/>
      <c r="IR59" s="104"/>
      <c r="IS59" s="104"/>
    </row>
    <row r="60" spans="1:254" ht="27.75" customHeight="1">
      <c r="A60" s="965"/>
      <c r="B60" s="950"/>
      <c r="C60" s="950"/>
      <c r="D60" s="967"/>
      <c r="E60" s="959"/>
      <c r="F60" s="973"/>
      <c r="G60" s="959"/>
      <c r="H60" s="976"/>
      <c r="I60" s="979"/>
      <c r="J60" s="950"/>
      <c r="K60" s="970"/>
      <c r="L60" s="981"/>
      <c r="M60" s="950"/>
      <c r="N60" s="950"/>
      <c r="O60" s="970"/>
      <c r="P60" s="959"/>
      <c r="Q60" s="959"/>
      <c r="R60" s="959"/>
      <c r="S60" s="959"/>
      <c r="T60" s="959"/>
      <c r="U60" s="959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  <c r="DG60" s="104"/>
      <c r="DH60" s="104"/>
      <c r="DI60" s="104"/>
      <c r="DJ60" s="104"/>
      <c r="DK60" s="104"/>
      <c r="DL60" s="104"/>
      <c r="DM60" s="104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104"/>
      <c r="ER60" s="104"/>
      <c r="ES60" s="104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  <c r="FH60" s="104"/>
      <c r="FI60" s="104"/>
      <c r="FJ60" s="104"/>
      <c r="FK60" s="104"/>
      <c r="FL60" s="104"/>
      <c r="FM60" s="104"/>
      <c r="FN60" s="104"/>
      <c r="FO60" s="104"/>
      <c r="FP60" s="104"/>
      <c r="FQ60" s="104"/>
      <c r="FR60" s="104"/>
      <c r="FS60" s="104"/>
      <c r="FT60" s="104"/>
      <c r="FU60" s="104"/>
      <c r="FV60" s="104"/>
      <c r="FW60" s="104"/>
      <c r="FX60" s="104"/>
      <c r="FY60" s="104"/>
      <c r="FZ60" s="104"/>
      <c r="GA60" s="104"/>
      <c r="GB60" s="104"/>
      <c r="GC60" s="104"/>
      <c r="GD60" s="104"/>
      <c r="GE60" s="104"/>
      <c r="GF60" s="104"/>
      <c r="GG60" s="104"/>
      <c r="GH60" s="104"/>
      <c r="GI60" s="104"/>
      <c r="GJ60" s="104"/>
      <c r="GK60" s="104"/>
      <c r="GL60" s="104"/>
      <c r="GM60" s="104"/>
      <c r="GN60" s="104"/>
      <c r="GO60" s="104"/>
      <c r="GP60" s="104"/>
      <c r="GQ60" s="104"/>
      <c r="GR60" s="104"/>
      <c r="GS60" s="104"/>
      <c r="GT60" s="104"/>
      <c r="GU60" s="104"/>
      <c r="GV60" s="104"/>
      <c r="GW60" s="104"/>
      <c r="GX60" s="104"/>
      <c r="GY60" s="104"/>
      <c r="GZ60" s="104"/>
      <c r="HA60" s="104"/>
      <c r="HB60" s="104"/>
      <c r="HC60" s="104"/>
      <c r="HD60" s="104"/>
      <c r="HE60" s="104"/>
      <c r="HF60" s="104"/>
      <c r="HG60" s="104"/>
      <c r="HH60" s="104"/>
      <c r="HI60" s="104"/>
      <c r="HJ60" s="104"/>
      <c r="HK60" s="104"/>
      <c r="HL60" s="104"/>
      <c r="HM60" s="104"/>
      <c r="HN60" s="104"/>
      <c r="HO60" s="104"/>
      <c r="HP60" s="104"/>
      <c r="HQ60" s="104"/>
      <c r="HR60" s="104"/>
      <c r="HS60" s="104"/>
      <c r="HT60" s="104"/>
      <c r="HU60" s="104"/>
      <c r="HV60" s="104"/>
      <c r="HW60" s="104"/>
      <c r="HX60" s="104"/>
      <c r="HY60" s="104"/>
      <c r="HZ60" s="104"/>
      <c r="IA60" s="104"/>
      <c r="IB60" s="104"/>
      <c r="IC60" s="104"/>
      <c r="ID60" s="104"/>
      <c r="IE60" s="104"/>
      <c r="IF60" s="104"/>
      <c r="IG60" s="104"/>
      <c r="IH60" s="104"/>
      <c r="II60" s="104"/>
      <c r="IJ60" s="104"/>
      <c r="IK60" s="104"/>
      <c r="IL60" s="104"/>
      <c r="IM60" s="104"/>
      <c r="IN60" s="104"/>
      <c r="IO60" s="104"/>
      <c r="IP60" s="104"/>
      <c r="IQ60" s="104"/>
      <c r="IR60" s="104"/>
      <c r="IS60" s="104"/>
    </row>
    <row r="61" spans="1:254" ht="27.75" customHeight="1">
      <c r="A61" s="966"/>
      <c r="B61" s="954"/>
      <c r="C61" s="954"/>
      <c r="D61" s="968"/>
      <c r="E61" s="960"/>
      <c r="F61" s="974"/>
      <c r="G61" s="960"/>
      <c r="H61" s="977"/>
      <c r="I61" s="980"/>
      <c r="J61" s="954"/>
      <c r="K61" s="971"/>
      <c r="L61" s="982"/>
      <c r="M61" s="954"/>
      <c r="N61" s="954"/>
      <c r="O61" s="971"/>
      <c r="P61" s="960"/>
      <c r="Q61" s="960"/>
      <c r="R61" s="960"/>
      <c r="S61" s="960"/>
      <c r="T61" s="960"/>
      <c r="U61" s="960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  <c r="CU61" s="104"/>
      <c r="CV61" s="104"/>
      <c r="CW61" s="104"/>
      <c r="CX61" s="104"/>
      <c r="CY61" s="104"/>
      <c r="CZ61" s="104"/>
      <c r="DA61" s="104"/>
      <c r="DB61" s="104"/>
      <c r="DC61" s="104"/>
      <c r="DD61" s="104"/>
      <c r="DE61" s="104"/>
      <c r="DF61" s="104"/>
      <c r="DG61" s="104"/>
      <c r="DH61" s="104"/>
      <c r="DI61" s="104"/>
      <c r="DJ61" s="104"/>
      <c r="DK61" s="104"/>
      <c r="DL61" s="104"/>
      <c r="DM61" s="104"/>
      <c r="DN61" s="104"/>
      <c r="DO61" s="104"/>
      <c r="DP61" s="104"/>
      <c r="DQ61" s="104"/>
      <c r="DR61" s="104"/>
      <c r="DS61" s="104"/>
      <c r="DT61" s="104"/>
      <c r="DU61" s="104"/>
      <c r="DV61" s="104"/>
      <c r="DW61" s="104"/>
      <c r="DX61" s="104"/>
      <c r="DY61" s="104"/>
      <c r="DZ61" s="104"/>
      <c r="EA61" s="104"/>
      <c r="EB61" s="104"/>
      <c r="EC61" s="104"/>
      <c r="ED61" s="104"/>
      <c r="EE61" s="104"/>
      <c r="EF61" s="104"/>
      <c r="EG61" s="104"/>
      <c r="EH61" s="104"/>
      <c r="EI61" s="104"/>
      <c r="EJ61" s="104"/>
      <c r="EK61" s="104"/>
      <c r="EL61" s="104"/>
      <c r="EM61" s="104"/>
      <c r="EN61" s="104"/>
      <c r="EO61" s="104"/>
      <c r="EP61" s="104"/>
      <c r="EQ61" s="104"/>
      <c r="ER61" s="104"/>
      <c r="ES61" s="104"/>
      <c r="ET61" s="104"/>
      <c r="EU61" s="104"/>
      <c r="EV61" s="104"/>
      <c r="EW61" s="104"/>
      <c r="EX61" s="104"/>
      <c r="EY61" s="104"/>
      <c r="EZ61" s="104"/>
      <c r="FA61" s="104"/>
      <c r="FB61" s="104"/>
      <c r="FC61" s="104"/>
      <c r="FD61" s="104"/>
      <c r="FE61" s="104"/>
      <c r="FF61" s="104"/>
      <c r="FG61" s="104"/>
      <c r="FH61" s="104"/>
      <c r="FI61" s="104"/>
      <c r="FJ61" s="104"/>
      <c r="FK61" s="104"/>
      <c r="FL61" s="104"/>
      <c r="FM61" s="104"/>
      <c r="FN61" s="104"/>
      <c r="FO61" s="104"/>
      <c r="FP61" s="104"/>
      <c r="FQ61" s="104"/>
      <c r="FR61" s="104"/>
      <c r="FS61" s="104"/>
      <c r="FT61" s="104"/>
      <c r="FU61" s="104"/>
      <c r="FV61" s="104"/>
      <c r="FW61" s="104"/>
      <c r="FX61" s="104"/>
      <c r="FY61" s="104"/>
      <c r="FZ61" s="104"/>
      <c r="GA61" s="104"/>
      <c r="GB61" s="104"/>
      <c r="GC61" s="104"/>
      <c r="GD61" s="104"/>
      <c r="GE61" s="104"/>
      <c r="GF61" s="104"/>
      <c r="GG61" s="104"/>
      <c r="GH61" s="104"/>
      <c r="GI61" s="104"/>
      <c r="GJ61" s="104"/>
      <c r="GK61" s="104"/>
      <c r="GL61" s="104"/>
      <c r="GM61" s="104"/>
      <c r="GN61" s="104"/>
      <c r="GO61" s="104"/>
      <c r="GP61" s="104"/>
      <c r="GQ61" s="104"/>
      <c r="GR61" s="104"/>
      <c r="GS61" s="104"/>
      <c r="GT61" s="104"/>
      <c r="GU61" s="104"/>
      <c r="GV61" s="104"/>
      <c r="GW61" s="104"/>
      <c r="GX61" s="104"/>
      <c r="GY61" s="104"/>
      <c r="GZ61" s="104"/>
      <c r="HA61" s="104"/>
      <c r="HB61" s="104"/>
      <c r="HC61" s="104"/>
      <c r="HD61" s="104"/>
      <c r="HE61" s="104"/>
      <c r="HF61" s="104"/>
      <c r="HG61" s="104"/>
      <c r="HH61" s="104"/>
      <c r="HI61" s="104"/>
      <c r="HJ61" s="104"/>
      <c r="HK61" s="104"/>
      <c r="HL61" s="104"/>
      <c r="HM61" s="104"/>
      <c r="HN61" s="104"/>
      <c r="HO61" s="104"/>
      <c r="HP61" s="104"/>
      <c r="HQ61" s="104"/>
      <c r="HR61" s="104"/>
      <c r="HS61" s="104"/>
      <c r="HT61" s="104"/>
      <c r="HU61" s="104"/>
      <c r="HV61" s="104"/>
      <c r="HW61" s="104"/>
      <c r="HX61" s="104"/>
      <c r="HY61" s="104"/>
      <c r="HZ61" s="104"/>
      <c r="IA61" s="104"/>
      <c r="IB61" s="104"/>
      <c r="IC61" s="104"/>
      <c r="ID61" s="104"/>
      <c r="IE61" s="104"/>
      <c r="IF61" s="104"/>
      <c r="IG61" s="104"/>
      <c r="IH61" s="104"/>
      <c r="II61" s="104"/>
      <c r="IJ61" s="104"/>
      <c r="IK61" s="104"/>
      <c r="IL61" s="104"/>
      <c r="IM61" s="104"/>
      <c r="IN61" s="104"/>
      <c r="IO61" s="104"/>
      <c r="IP61" s="104"/>
      <c r="IQ61" s="104"/>
      <c r="IR61" s="104"/>
      <c r="IS61" s="104"/>
    </row>
    <row r="62" spans="1:254" s="356" customFormat="1" ht="107.25" customHeight="1">
      <c r="A62" s="987" t="s">
        <v>195</v>
      </c>
      <c r="B62" s="990" t="s">
        <v>531</v>
      </c>
      <c r="C62" s="351" t="s">
        <v>532</v>
      </c>
      <c r="D62" s="352" t="s">
        <v>533</v>
      </c>
      <c r="E62" s="352" t="s">
        <v>534</v>
      </c>
      <c r="F62" s="337">
        <v>6</v>
      </c>
      <c r="G62" s="337"/>
      <c r="H62" s="338" t="s">
        <v>535</v>
      </c>
      <c r="I62" s="335" t="s">
        <v>536</v>
      </c>
      <c r="J62" s="337">
        <v>2</v>
      </c>
      <c r="K62" s="353" t="s">
        <v>537</v>
      </c>
      <c r="L62" s="336">
        <v>6</v>
      </c>
      <c r="M62" s="336">
        <v>626</v>
      </c>
      <c r="N62" s="336">
        <f>F62*J62*L62</f>
        <v>72</v>
      </c>
      <c r="O62" s="339" t="s">
        <v>55</v>
      </c>
      <c r="P62" s="340" t="s">
        <v>55</v>
      </c>
      <c r="Q62" s="340" t="s">
        <v>55</v>
      </c>
      <c r="R62" s="340" t="s">
        <v>55</v>
      </c>
      <c r="S62" s="340" t="s">
        <v>55</v>
      </c>
      <c r="T62" s="340" t="s">
        <v>55</v>
      </c>
      <c r="U62" s="355"/>
    </row>
    <row r="63" spans="1:254" s="356" customFormat="1" ht="130.5" customHeight="1">
      <c r="A63" s="988"/>
      <c r="B63" s="991"/>
      <c r="C63" s="351" t="s">
        <v>538</v>
      </c>
      <c r="D63" s="335" t="s">
        <v>539</v>
      </c>
      <c r="E63" s="352" t="s">
        <v>540</v>
      </c>
      <c r="F63" s="336">
        <v>5</v>
      </c>
      <c r="G63" s="336"/>
      <c r="H63" s="338" t="s">
        <v>541</v>
      </c>
      <c r="I63" s="335" t="s">
        <v>542</v>
      </c>
      <c r="J63" s="337">
        <v>2</v>
      </c>
      <c r="K63" s="353" t="s">
        <v>543</v>
      </c>
      <c r="L63" s="336">
        <v>6</v>
      </c>
      <c r="M63" s="336">
        <v>526</v>
      </c>
      <c r="N63" s="336">
        <f t="shared" ref="N63:N64" si="2">F63*J63*L63</f>
        <v>60</v>
      </c>
      <c r="O63" s="339" t="s">
        <v>55</v>
      </c>
      <c r="P63" s="340" t="s">
        <v>55</v>
      </c>
      <c r="Q63" s="340" t="s">
        <v>55</v>
      </c>
      <c r="R63" s="340" t="s">
        <v>55</v>
      </c>
      <c r="S63" s="340" t="s">
        <v>55</v>
      </c>
      <c r="T63" s="340" t="s">
        <v>55</v>
      </c>
      <c r="U63" s="355"/>
    </row>
    <row r="64" spans="1:254" s="356" customFormat="1" ht="136.5" customHeight="1">
      <c r="A64" s="989"/>
      <c r="B64" s="992"/>
      <c r="C64" s="351" t="s">
        <v>544</v>
      </c>
      <c r="D64" s="357" t="s">
        <v>545</v>
      </c>
      <c r="E64" s="352" t="s">
        <v>540</v>
      </c>
      <c r="F64" s="336">
        <v>4</v>
      </c>
      <c r="G64" s="358"/>
      <c r="H64" s="359" t="s">
        <v>546</v>
      </c>
      <c r="I64" s="360" t="s">
        <v>547</v>
      </c>
      <c r="J64" s="354">
        <v>2</v>
      </c>
      <c r="K64" s="361" t="s">
        <v>548</v>
      </c>
      <c r="L64" s="354">
        <v>6</v>
      </c>
      <c r="M64" s="354">
        <v>426</v>
      </c>
      <c r="N64" s="336">
        <f t="shared" si="2"/>
        <v>48</v>
      </c>
      <c r="O64" s="339" t="s">
        <v>55</v>
      </c>
      <c r="P64" s="340" t="s">
        <v>55</v>
      </c>
      <c r="Q64" s="340" t="s">
        <v>55</v>
      </c>
      <c r="R64" s="340" t="s">
        <v>55</v>
      </c>
      <c r="S64" s="340" t="s">
        <v>55</v>
      </c>
      <c r="T64" s="340" t="s">
        <v>55</v>
      </c>
      <c r="U64" s="355"/>
    </row>
    <row r="65" spans="1:254" ht="35.1" customHeight="1">
      <c r="A65" s="878" t="s">
        <v>101</v>
      </c>
      <c r="B65" s="879"/>
      <c r="C65" s="879"/>
      <c r="D65" s="879"/>
      <c r="E65" s="880"/>
      <c r="F65" s="993" t="s">
        <v>102</v>
      </c>
      <c r="G65" s="994"/>
      <c r="H65" s="994"/>
      <c r="I65" s="994"/>
      <c r="J65" s="994"/>
      <c r="K65" s="994"/>
      <c r="L65" s="994"/>
      <c r="M65" s="994"/>
      <c r="N65" s="994"/>
      <c r="O65" s="958"/>
      <c r="P65" s="862" t="s">
        <v>103</v>
      </c>
      <c r="Q65" s="864"/>
      <c r="R65" s="864"/>
      <c r="S65" s="864"/>
      <c r="T65" s="864"/>
      <c r="U65" s="864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</row>
    <row r="66" spans="1:254" ht="35.1" customHeight="1">
      <c r="A66" s="881"/>
      <c r="B66" s="882"/>
      <c r="C66" s="882"/>
      <c r="D66" s="882"/>
      <c r="E66" s="883"/>
      <c r="F66" s="995"/>
      <c r="G66" s="996"/>
      <c r="H66" s="996"/>
      <c r="I66" s="996"/>
      <c r="J66" s="996"/>
      <c r="K66" s="996"/>
      <c r="L66" s="996"/>
      <c r="M66" s="996"/>
      <c r="N66" s="996"/>
      <c r="O66" s="959"/>
      <c r="P66" s="862" t="s">
        <v>104</v>
      </c>
      <c r="Q66" s="999"/>
      <c r="R66" s="999"/>
      <c r="S66" s="999"/>
      <c r="T66" s="999"/>
      <c r="U66" s="999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</row>
    <row r="67" spans="1:254" ht="35.1" customHeight="1">
      <c r="A67" s="884"/>
      <c r="B67" s="885"/>
      <c r="C67" s="885"/>
      <c r="D67" s="885"/>
      <c r="E67" s="886"/>
      <c r="F67" s="997"/>
      <c r="G67" s="998"/>
      <c r="H67" s="998"/>
      <c r="I67" s="998"/>
      <c r="J67" s="998"/>
      <c r="K67" s="998"/>
      <c r="L67" s="998"/>
      <c r="M67" s="998"/>
      <c r="N67" s="998"/>
      <c r="O67" s="960"/>
      <c r="P67" s="862" t="s">
        <v>105</v>
      </c>
      <c r="Q67" s="999"/>
      <c r="R67" s="999"/>
      <c r="S67" s="999"/>
      <c r="T67" s="999"/>
      <c r="U67" s="999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</row>
    <row r="68" spans="1:254" ht="35.1" customHeight="1">
      <c r="A68" s="925" t="s">
        <v>106</v>
      </c>
      <c r="B68" s="925"/>
      <c r="C68" s="890" t="s">
        <v>733</v>
      </c>
      <c r="D68" s="891"/>
      <c r="E68" s="892"/>
      <c r="F68" s="865" t="s">
        <v>107</v>
      </c>
      <c r="G68" s="867"/>
      <c r="H68" s="865" t="s">
        <v>624</v>
      </c>
      <c r="I68" s="866"/>
      <c r="J68" s="866"/>
      <c r="K68" s="867"/>
      <c r="L68" s="893" t="s">
        <v>108</v>
      </c>
      <c r="M68" s="894"/>
      <c r="N68" s="943"/>
      <c r="O68" s="895"/>
      <c r="P68" s="944" t="s">
        <v>864</v>
      </c>
      <c r="Q68" s="945"/>
      <c r="R68" s="945"/>
      <c r="S68" s="945"/>
      <c r="T68" s="945"/>
      <c r="U68" s="945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</row>
    <row r="69" spans="1:254" ht="35.1" customHeight="1">
      <c r="A69" s="889" t="s">
        <v>109</v>
      </c>
      <c r="B69" s="889"/>
      <c r="C69" s="889"/>
      <c r="D69" s="952" t="s">
        <v>55</v>
      </c>
      <c r="E69" s="864"/>
      <c r="F69" s="864"/>
      <c r="G69" s="864"/>
      <c r="H69" s="864"/>
      <c r="I69" s="864"/>
      <c r="J69" s="864"/>
      <c r="K69" s="863"/>
      <c r="L69" s="893" t="s">
        <v>110</v>
      </c>
      <c r="M69" s="894"/>
      <c r="N69" s="894"/>
      <c r="O69" s="896"/>
      <c r="P69" s="897" t="s">
        <v>860</v>
      </c>
      <c r="Q69" s="898"/>
      <c r="R69" s="898"/>
      <c r="S69" s="898"/>
      <c r="T69" s="898"/>
      <c r="U69" s="8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</row>
    <row r="70" spans="1:254" ht="35.1" customHeight="1">
      <c r="A70" s="889" t="s">
        <v>111</v>
      </c>
      <c r="B70" s="889"/>
      <c r="C70" s="889"/>
      <c r="D70" s="940" t="s">
        <v>55</v>
      </c>
      <c r="E70" s="941"/>
      <c r="F70" s="941"/>
      <c r="G70" s="941"/>
      <c r="H70" s="941"/>
      <c r="I70" s="941"/>
      <c r="J70" s="941"/>
      <c r="K70" s="942"/>
      <c r="L70" s="893" t="s">
        <v>112</v>
      </c>
      <c r="M70" s="894"/>
      <c r="N70" s="894"/>
      <c r="O70" s="896"/>
      <c r="P70" s="912" t="s">
        <v>113</v>
      </c>
      <c r="Q70" s="894"/>
      <c r="R70" s="894"/>
      <c r="S70" s="894"/>
      <c r="T70" s="894"/>
      <c r="U70" s="894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</row>
    <row r="71" spans="1:254" ht="35.1" customHeight="1">
      <c r="A71" s="100" t="s">
        <v>114</v>
      </c>
      <c r="B71" s="100"/>
      <c r="C71" s="100"/>
      <c r="D71" s="955" t="s">
        <v>857</v>
      </c>
      <c r="E71" s="956"/>
      <c r="F71" s="862" t="s">
        <v>115</v>
      </c>
      <c r="G71" s="864"/>
      <c r="H71" s="863"/>
      <c r="I71" s="862" t="s">
        <v>858</v>
      </c>
      <c r="J71" s="864"/>
      <c r="K71" s="863"/>
      <c r="L71" s="893" t="s">
        <v>116</v>
      </c>
      <c r="M71" s="894"/>
      <c r="N71" s="894"/>
      <c r="O71" s="896"/>
      <c r="P71" s="101" t="s">
        <v>117</v>
      </c>
      <c r="Q71" s="102" t="s">
        <v>118</v>
      </c>
      <c r="R71" s="957" t="s">
        <v>113</v>
      </c>
      <c r="S71" s="910"/>
      <c r="T71" s="910"/>
      <c r="U71" s="910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</row>
    <row r="72" spans="1:254" ht="35.1" customHeight="1">
      <c r="A72" s="889" t="s">
        <v>119</v>
      </c>
      <c r="B72" s="889"/>
      <c r="C72" s="890" t="s">
        <v>503</v>
      </c>
      <c r="D72" s="891"/>
      <c r="E72" s="891"/>
      <c r="F72" s="891"/>
      <c r="G72" s="891"/>
      <c r="H72" s="892"/>
      <c r="I72" s="906" t="s">
        <v>120</v>
      </c>
      <c r="J72" s="907"/>
      <c r="K72" s="908"/>
      <c r="L72" s="893" t="s">
        <v>121</v>
      </c>
      <c r="M72" s="894"/>
      <c r="N72" s="894"/>
      <c r="O72" s="896"/>
      <c r="P72" s="103"/>
      <c r="Q72" s="577" t="s">
        <v>122</v>
      </c>
      <c r="R72" s="961" t="s">
        <v>123</v>
      </c>
      <c r="S72" s="962"/>
      <c r="T72" s="962"/>
      <c r="U72" s="963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</row>
    <row r="73" spans="1:254" ht="27.75" customHeight="1">
      <c r="A73" s="964" t="s">
        <v>124</v>
      </c>
      <c r="B73" s="949" t="s">
        <v>125</v>
      </c>
      <c r="C73" s="949" t="s">
        <v>9</v>
      </c>
      <c r="D73" s="949" t="s">
        <v>126</v>
      </c>
      <c r="E73" s="958" t="s">
        <v>127</v>
      </c>
      <c r="F73" s="972" t="s">
        <v>128</v>
      </c>
      <c r="G73" s="958" t="s">
        <v>129</v>
      </c>
      <c r="H73" s="975" t="s">
        <v>130</v>
      </c>
      <c r="I73" s="978" t="s">
        <v>131</v>
      </c>
      <c r="J73" s="949" t="s">
        <v>132</v>
      </c>
      <c r="K73" s="969" t="s">
        <v>133</v>
      </c>
      <c r="L73" s="949" t="s">
        <v>134</v>
      </c>
      <c r="M73" s="949" t="s">
        <v>135</v>
      </c>
      <c r="N73" s="949" t="s">
        <v>137</v>
      </c>
      <c r="O73" s="969" t="s">
        <v>138</v>
      </c>
      <c r="P73" s="958" t="s">
        <v>139</v>
      </c>
      <c r="Q73" s="958" t="s">
        <v>140</v>
      </c>
      <c r="R73" s="958" t="s">
        <v>128</v>
      </c>
      <c r="S73" s="958" t="s">
        <v>132</v>
      </c>
      <c r="T73" s="958" t="s">
        <v>134</v>
      </c>
      <c r="U73" s="958" t="s">
        <v>137</v>
      </c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4"/>
      <c r="CX73" s="104"/>
      <c r="CY73" s="104"/>
      <c r="CZ73" s="104"/>
      <c r="DA73" s="104"/>
      <c r="DB73" s="104"/>
      <c r="DC73" s="104"/>
      <c r="DD73" s="104"/>
      <c r="DE73" s="104"/>
      <c r="DF73" s="104"/>
      <c r="DG73" s="104"/>
      <c r="DH73" s="104"/>
      <c r="DI73" s="104"/>
      <c r="DJ73" s="104"/>
      <c r="DK73" s="104"/>
      <c r="DL73" s="104"/>
      <c r="DM73" s="104"/>
      <c r="DN73" s="104"/>
      <c r="DO73" s="104"/>
      <c r="DP73" s="104"/>
      <c r="DQ73" s="104"/>
      <c r="DR73" s="104"/>
      <c r="DS73" s="104"/>
      <c r="DT73" s="104"/>
      <c r="DU73" s="104"/>
      <c r="DV73" s="104"/>
      <c r="DW73" s="104"/>
      <c r="DX73" s="104"/>
      <c r="DY73" s="104"/>
      <c r="DZ73" s="104"/>
      <c r="EA73" s="104"/>
      <c r="EB73" s="104"/>
      <c r="EC73" s="104"/>
      <c r="ED73" s="104"/>
      <c r="EE73" s="104"/>
      <c r="EF73" s="104"/>
      <c r="EG73" s="104"/>
      <c r="EH73" s="104"/>
      <c r="EI73" s="104"/>
      <c r="EJ73" s="104"/>
      <c r="EK73" s="104"/>
      <c r="EL73" s="104"/>
      <c r="EM73" s="104"/>
      <c r="EN73" s="104"/>
      <c r="EO73" s="104"/>
      <c r="EP73" s="104"/>
      <c r="EQ73" s="104"/>
      <c r="ER73" s="104"/>
      <c r="ES73" s="104"/>
      <c r="ET73" s="104"/>
      <c r="EU73" s="104"/>
      <c r="EV73" s="104"/>
      <c r="EW73" s="104"/>
      <c r="EX73" s="104"/>
      <c r="EY73" s="104"/>
      <c r="EZ73" s="104"/>
      <c r="FA73" s="104"/>
      <c r="FB73" s="104"/>
      <c r="FC73" s="104"/>
      <c r="FD73" s="104"/>
      <c r="FE73" s="104"/>
      <c r="FF73" s="104"/>
      <c r="FG73" s="104"/>
      <c r="FH73" s="104"/>
      <c r="FI73" s="104"/>
      <c r="FJ73" s="104"/>
      <c r="FK73" s="104"/>
      <c r="FL73" s="104"/>
      <c r="FM73" s="104"/>
      <c r="FN73" s="104"/>
      <c r="FO73" s="104"/>
      <c r="FP73" s="104"/>
      <c r="FQ73" s="104"/>
      <c r="FR73" s="104"/>
      <c r="FS73" s="104"/>
      <c r="FT73" s="104"/>
      <c r="FU73" s="104"/>
      <c r="FV73" s="104"/>
      <c r="FW73" s="104"/>
      <c r="FX73" s="104"/>
      <c r="FY73" s="104"/>
      <c r="FZ73" s="104"/>
      <c r="GA73" s="104"/>
      <c r="GB73" s="104"/>
      <c r="GC73" s="104"/>
      <c r="GD73" s="104"/>
      <c r="GE73" s="104"/>
      <c r="GF73" s="104"/>
      <c r="GG73" s="104"/>
      <c r="GH73" s="104"/>
      <c r="GI73" s="104"/>
      <c r="GJ73" s="104"/>
      <c r="GK73" s="104"/>
      <c r="GL73" s="104"/>
      <c r="GM73" s="10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104"/>
      <c r="HR73" s="104"/>
      <c r="HS73" s="104"/>
      <c r="HT73" s="104"/>
      <c r="HU73" s="104"/>
      <c r="HV73" s="104"/>
      <c r="HW73" s="104"/>
      <c r="HX73" s="104"/>
      <c r="HY73" s="104"/>
      <c r="HZ73" s="104"/>
      <c r="IA73" s="104"/>
      <c r="IB73" s="104"/>
      <c r="IC73" s="104"/>
      <c r="ID73" s="104"/>
      <c r="IE73" s="104"/>
      <c r="IF73" s="104"/>
      <c r="IG73" s="104"/>
      <c r="IH73" s="104"/>
      <c r="II73" s="104"/>
      <c r="IJ73" s="104"/>
      <c r="IK73" s="104"/>
      <c r="IL73" s="104"/>
      <c r="IM73" s="104"/>
      <c r="IN73" s="104"/>
      <c r="IO73" s="104"/>
      <c r="IP73" s="104"/>
      <c r="IQ73" s="104"/>
      <c r="IR73" s="104"/>
      <c r="IS73" s="104"/>
    </row>
    <row r="74" spans="1:254" ht="27.75" customHeight="1">
      <c r="A74" s="965"/>
      <c r="B74" s="950"/>
      <c r="C74" s="950"/>
      <c r="D74" s="967"/>
      <c r="E74" s="959"/>
      <c r="F74" s="973"/>
      <c r="G74" s="959"/>
      <c r="H74" s="976"/>
      <c r="I74" s="979"/>
      <c r="J74" s="950"/>
      <c r="K74" s="970"/>
      <c r="L74" s="981"/>
      <c r="M74" s="950"/>
      <c r="N74" s="950"/>
      <c r="O74" s="970"/>
      <c r="P74" s="959"/>
      <c r="Q74" s="959"/>
      <c r="R74" s="959"/>
      <c r="S74" s="959"/>
      <c r="T74" s="959"/>
      <c r="U74" s="959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  <c r="DG74" s="104"/>
      <c r="DH74" s="104"/>
      <c r="DI74" s="104"/>
      <c r="DJ74" s="104"/>
      <c r="DK74" s="104"/>
      <c r="DL74" s="104"/>
      <c r="DM74" s="104"/>
      <c r="DN74" s="104"/>
      <c r="DO74" s="104"/>
      <c r="DP74" s="104"/>
      <c r="DQ74" s="104"/>
      <c r="DR74" s="104"/>
      <c r="DS74" s="104"/>
      <c r="DT74" s="104"/>
      <c r="DU74" s="104"/>
      <c r="DV74" s="104"/>
      <c r="DW74" s="104"/>
      <c r="DX74" s="104"/>
      <c r="DY74" s="104"/>
      <c r="DZ74" s="104"/>
      <c r="EA74" s="104"/>
      <c r="EB74" s="104"/>
      <c r="EC74" s="104"/>
      <c r="ED74" s="104"/>
      <c r="EE74" s="104"/>
      <c r="EF74" s="104"/>
      <c r="EG74" s="104"/>
      <c r="EH74" s="104"/>
      <c r="EI74" s="104"/>
      <c r="EJ74" s="104"/>
      <c r="EK74" s="104"/>
      <c r="EL74" s="104"/>
      <c r="EM74" s="104"/>
      <c r="EN74" s="104"/>
      <c r="EO74" s="104"/>
      <c r="EP74" s="104"/>
      <c r="EQ74" s="104"/>
      <c r="ER74" s="104"/>
      <c r="ES74" s="104"/>
      <c r="ET74" s="104"/>
      <c r="EU74" s="104"/>
      <c r="EV74" s="104"/>
      <c r="EW74" s="104"/>
      <c r="EX74" s="104"/>
      <c r="EY74" s="104"/>
      <c r="EZ74" s="104"/>
      <c r="FA74" s="104"/>
      <c r="FB74" s="104"/>
      <c r="FC74" s="104"/>
      <c r="FD74" s="104"/>
      <c r="FE74" s="104"/>
      <c r="FF74" s="104"/>
      <c r="FG74" s="104"/>
      <c r="FH74" s="104"/>
      <c r="FI74" s="104"/>
      <c r="FJ74" s="104"/>
      <c r="FK74" s="104"/>
      <c r="FL74" s="104"/>
      <c r="FM74" s="104"/>
      <c r="FN74" s="104"/>
      <c r="FO74" s="104"/>
      <c r="FP74" s="104"/>
      <c r="FQ74" s="104"/>
      <c r="FR74" s="104"/>
      <c r="FS74" s="104"/>
      <c r="FT74" s="104"/>
      <c r="FU74" s="104"/>
      <c r="FV74" s="104"/>
      <c r="FW74" s="104"/>
      <c r="FX74" s="104"/>
      <c r="FY74" s="104"/>
      <c r="FZ74" s="104"/>
      <c r="GA74" s="104"/>
      <c r="GB74" s="104"/>
      <c r="GC74" s="104"/>
      <c r="GD74" s="104"/>
      <c r="GE74" s="104"/>
      <c r="GF74" s="104"/>
      <c r="GG74" s="104"/>
      <c r="GH74" s="104"/>
      <c r="GI74" s="104"/>
      <c r="GJ74" s="104"/>
      <c r="GK74" s="104"/>
      <c r="GL74" s="104"/>
      <c r="GM74" s="10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104"/>
      <c r="HR74" s="104"/>
      <c r="HS74" s="104"/>
      <c r="HT74" s="104"/>
      <c r="HU74" s="104"/>
      <c r="HV74" s="104"/>
      <c r="HW74" s="104"/>
      <c r="HX74" s="104"/>
      <c r="HY74" s="104"/>
      <c r="HZ74" s="104"/>
      <c r="IA74" s="104"/>
      <c r="IB74" s="104"/>
      <c r="IC74" s="104"/>
      <c r="ID74" s="104"/>
      <c r="IE74" s="104"/>
      <c r="IF74" s="104"/>
      <c r="IG74" s="104"/>
      <c r="IH74" s="104"/>
      <c r="II74" s="104"/>
      <c r="IJ74" s="104"/>
      <c r="IK74" s="104"/>
      <c r="IL74" s="104"/>
      <c r="IM74" s="104"/>
      <c r="IN74" s="104"/>
      <c r="IO74" s="104"/>
      <c r="IP74" s="104"/>
      <c r="IQ74" s="104"/>
      <c r="IR74" s="104"/>
      <c r="IS74" s="104"/>
    </row>
    <row r="75" spans="1:254" ht="27.75" customHeight="1">
      <c r="A75" s="965"/>
      <c r="B75" s="950"/>
      <c r="C75" s="950"/>
      <c r="D75" s="967"/>
      <c r="E75" s="959"/>
      <c r="F75" s="973"/>
      <c r="G75" s="959"/>
      <c r="H75" s="976"/>
      <c r="I75" s="979"/>
      <c r="J75" s="950"/>
      <c r="K75" s="970"/>
      <c r="L75" s="981"/>
      <c r="M75" s="950"/>
      <c r="N75" s="950"/>
      <c r="O75" s="970"/>
      <c r="P75" s="959"/>
      <c r="Q75" s="959"/>
      <c r="R75" s="959"/>
      <c r="S75" s="959"/>
      <c r="T75" s="959"/>
      <c r="U75" s="959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  <c r="DG75" s="104"/>
      <c r="DH75" s="104"/>
      <c r="DI75" s="104"/>
      <c r="DJ75" s="104"/>
      <c r="DK75" s="104"/>
      <c r="DL75" s="104"/>
      <c r="DM75" s="104"/>
      <c r="DN75" s="104"/>
      <c r="DO75" s="104"/>
      <c r="DP75" s="104"/>
      <c r="DQ75" s="104"/>
      <c r="DR75" s="104"/>
      <c r="DS75" s="104"/>
      <c r="DT75" s="104"/>
      <c r="DU75" s="104"/>
      <c r="DV75" s="104"/>
      <c r="DW75" s="104"/>
      <c r="DX75" s="104"/>
      <c r="DY75" s="104"/>
      <c r="DZ75" s="104"/>
      <c r="EA75" s="104"/>
      <c r="EB75" s="104"/>
      <c r="EC75" s="104"/>
      <c r="ED75" s="104"/>
      <c r="EE75" s="104"/>
      <c r="EF75" s="104"/>
      <c r="EG75" s="104"/>
      <c r="EH75" s="104"/>
      <c r="EI75" s="104"/>
      <c r="EJ75" s="104"/>
      <c r="EK75" s="104"/>
      <c r="EL75" s="104"/>
      <c r="EM75" s="104"/>
      <c r="EN75" s="104"/>
      <c r="EO75" s="104"/>
      <c r="EP75" s="104"/>
      <c r="EQ75" s="104"/>
      <c r="ER75" s="104"/>
      <c r="ES75" s="104"/>
      <c r="ET75" s="104"/>
      <c r="EU75" s="104"/>
      <c r="EV75" s="104"/>
      <c r="EW75" s="104"/>
      <c r="EX75" s="104"/>
      <c r="EY75" s="104"/>
      <c r="EZ75" s="104"/>
      <c r="FA75" s="104"/>
      <c r="FB75" s="104"/>
      <c r="FC75" s="104"/>
      <c r="FD75" s="104"/>
      <c r="FE75" s="104"/>
      <c r="FF75" s="104"/>
      <c r="FG75" s="104"/>
      <c r="FH75" s="104"/>
      <c r="FI75" s="104"/>
      <c r="FJ75" s="104"/>
      <c r="FK75" s="104"/>
      <c r="FL75" s="104"/>
      <c r="FM75" s="104"/>
      <c r="FN75" s="104"/>
      <c r="FO75" s="104"/>
      <c r="FP75" s="104"/>
      <c r="FQ75" s="104"/>
      <c r="FR75" s="104"/>
      <c r="FS75" s="104"/>
      <c r="FT75" s="104"/>
      <c r="FU75" s="104"/>
      <c r="FV75" s="104"/>
      <c r="FW75" s="104"/>
      <c r="FX75" s="104"/>
      <c r="FY75" s="104"/>
      <c r="FZ75" s="104"/>
      <c r="GA75" s="104"/>
      <c r="GB75" s="104"/>
      <c r="GC75" s="104"/>
      <c r="GD75" s="104"/>
      <c r="GE75" s="104"/>
      <c r="GF75" s="104"/>
      <c r="GG75" s="104"/>
      <c r="GH75" s="104"/>
      <c r="GI75" s="104"/>
      <c r="GJ75" s="104"/>
      <c r="GK75" s="104"/>
      <c r="GL75" s="104"/>
      <c r="GM75" s="104"/>
      <c r="GN75" s="104"/>
      <c r="GO75" s="104"/>
      <c r="GP75" s="104"/>
      <c r="GQ75" s="104"/>
      <c r="GR75" s="104"/>
      <c r="GS75" s="104"/>
      <c r="GT75" s="104"/>
      <c r="GU75" s="104"/>
      <c r="GV75" s="104"/>
      <c r="GW75" s="104"/>
      <c r="GX75" s="104"/>
      <c r="GY75" s="104"/>
      <c r="GZ75" s="104"/>
      <c r="HA75" s="104"/>
      <c r="HB75" s="104"/>
      <c r="HC75" s="104"/>
      <c r="HD75" s="104"/>
      <c r="HE75" s="104"/>
      <c r="HF75" s="104"/>
      <c r="HG75" s="104"/>
      <c r="HH75" s="104"/>
      <c r="HI75" s="104"/>
      <c r="HJ75" s="104"/>
      <c r="HK75" s="104"/>
      <c r="HL75" s="104"/>
      <c r="HM75" s="104"/>
      <c r="HN75" s="104"/>
      <c r="HO75" s="104"/>
      <c r="HP75" s="104"/>
      <c r="HQ75" s="104"/>
      <c r="HR75" s="104"/>
      <c r="HS75" s="104"/>
      <c r="HT75" s="104"/>
      <c r="HU75" s="104"/>
      <c r="HV75" s="104"/>
      <c r="HW75" s="104"/>
      <c r="HX75" s="104"/>
      <c r="HY75" s="104"/>
      <c r="HZ75" s="104"/>
      <c r="IA75" s="104"/>
      <c r="IB75" s="104"/>
      <c r="IC75" s="104"/>
      <c r="ID75" s="104"/>
      <c r="IE75" s="104"/>
      <c r="IF75" s="104"/>
      <c r="IG75" s="104"/>
      <c r="IH75" s="104"/>
      <c r="II75" s="104"/>
      <c r="IJ75" s="104"/>
      <c r="IK75" s="104"/>
      <c r="IL75" s="104"/>
      <c r="IM75" s="104"/>
      <c r="IN75" s="104"/>
      <c r="IO75" s="104"/>
      <c r="IP75" s="104"/>
      <c r="IQ75" s="104"/>
      <c r="IR75" s="104"/>
      <c r="IS75" s="104"/>
    </row>
    <row r="76" spans="1:254" ht="27.75" customHeight="1">
      <c r="A76" s="966"/>
      <c r="B76" s="954"/>
      <c r="C76" s="954"/>
      <c r="D76" s="968"/>
      <c r="E76" s="960"/>
      <c r="F76" s="974"/>
      <c r="G76" s="960"/>
      <c r="H76" s="977"/>
      <c r="I76" s="980"/>
      <c r="J76" s="954"/>
      <c r="K76" s="971"/>
      <c r="L76" s="982"/>
      <c r="M76" s="954"/>
      <c r="N76" s="954"/>
      <c r="O76" s="971"/>
      <c r="P76" s="960"/>
      <c r="Q76" s="960"/>
      <c r="R76" s="960"/>
      <c r="S76" s="960"/>
      <c r="T76" s="960"/>
      <c r="U76" s="960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  <c r="DG76" s="104"/>
      <c r="DH76" s="104"/>
      <c r="DI76" s="104"/>
      <c r="DJ76" s="104"/>
      <c r="DK76" s="104"/>
      <c r="DL76" s="104"/>
      <c r="DM76" s="104"/>
      <c r="DN76" s="104"/>
      <c r="DO76" s="104"/>
      <c r="DP76" s="104"/>
      <c r="DQ76" s="104"/>
      <c r="DR76" s="104"/>
      <c r="DS76" s="104"/>
      <c r="DT76" s="104"/>
      <c r="DU76" s="104"/>
      <c r="DV76" s="104"/>
      <c r="DW76" s="104"/>
      <c r="DX76" s="104"/>
      <c r="DY76" s="104"/>
      <c r="DZ76" s="104"/>
      <c r="EA76" s="104"/>
      <c r="EB76" s="104"/>
      <c r="EC76" s="104"/>
      <c r="ED76" s="104"/>
      <c r="EE76" s="104"/>
      <c r="EF76" s="104"/>
      <c r="EG76" s="104"/>
      <c r="EH76" s="104"/>
      <c r="EI76" s="104"/>
      <c r="EJ76" s="104"/>
      <c r="EK76" s="104"/>
      <c r="EL76" s="104"/>
      <c r="EM76" s="104"/>
      <c r="EN76" s="104"/>
      <c r="EO76" s="104"/>
      <c r="EP76" s="104"/>
      <c r="EQ76" s="104"/>
      <c r="ER76" s="104"/>
      <c r="ES76" s="104"/>
      <c r="ET76" s="104"/>
      <c r="EU76" s="104"/>
      <c r="EV76" s="104"/>
      <c r="EW76" s="104"/>
      <c r="EX76" s="104"/>
      <c r="EY76" s="104"/>
      <c r="EZ76" s="104"/>
      <c r="FA76" s="104"/>
      <c r="FB76" s="104"/>
      <c r="FC76" s="104"/>
      <c r="FD76" s="104"/>
      <c r="FE76" s="104"/>
      <c r="FF76" s="104"/>
      <c r="FG76" s="104"/>
      <c r="FH76" s="104"/>
      <c r="FI76" s="104"/>
      <c r="FJ76" s="104"/>
      <c r="FK76" s="104"/>
      <c r="FL76" s="104"/>
      <c r="FM76" s="104"/>
      <c r="FN76" s="104"/>
      <c r="FO76" s="104"/>
      <c r="FP76" s="104"/>
      <c r="FQ76" s="104"/>
      <c r="FR76" s="104"/>
      <c r="FS76" s="104"/>
      <c r="FT76" s="104"/>
      <c r="FU76" s="104"/>
      <c r="FV76" s="104"/>
      <c r="FW76" s="104"/>
      <c r="FX76" s="104"/>
      <c r="FY76" s="104"/>
      <c r="FZ76" s="104"/>
      <c r="GA76" s="104"/>
      <c r="GB76" s="104"/>
      <c r="GC76" s="104"/>
      <c r="GD76" s="104"/>
      <c r="GE76" s="104"/>
      <c r="GF76" s="104"/>
      <c r="GG76" s="104"/>
      <c r="GH76" s="104"/>
      <c r="GI76" s="104"/>
      <c r="GJ76" s="104"/>
      <c r="GK76" s="104"/>
      <c r="GL76" s="104"/>
      <c r="GM76" s="104"/>
      <c r="GN76" s="104"/>
      <c r="GO76" s="104"/>
      <c r="GP76" s="104"/>
      <c r="GQ76" s="104"/>
      <c r="GR76" s="104"/>
      <c r="GS76" s="104"/>
      <c r="GT76" s="104"/>
      <c r="GU76" s="104"/>
      <c r="GV76" s="104"/>
      <c r="GW76" s="104"/>
      <c r="GX76" s="104"/>
      <c r="GY76" s="104"/>
      <c r="GZ76" s="104"/>
      <c r="HA76" s="104"/>
      <c r="HB76" s="104"/>
      <c r="HC76" s="104"/>
      <c r="HD76" s="104"/>
      <c r="HE76" s="104"/>
      <c r="HF76" s="104"/>
      <c r="HG76" s="104"/>
      <c r="HH76" s="104"/>
      <c r="HI76" s="104"/>
      <c r="HJ76" s="104"/>
      <c r="HK76" s="104"/>
      <c r="HL76" s="104"/>
      <c r="HM76" s="104"/>
      <c r="HN76" s="104"/>
      <c r="HO76" s="104"/>
      <c r="HP76" s="104"/>
      <c r="HQ76" s="104"/>
      <c r="HR76" s="104"/>
      <c r="HS76" s="104"/>
      <c r="HT76" s="104"/>
      <c r="HU76" s="104"/>
      <c r="HV76" s="104"/>
      <c r="HW76" s="104"/>
      <c r="HX76" s="104"/>
      <c r="HY76" s="104"/>
      <c r="HZ76" s="104"/>
      <c r="IA76" s="104"/>
      <c r="IB76" s="104"/>
      <c r="IC76" s="104"/>
      <c r="ID76" s="104"/>
      <c r="IE76" s="104"/>
      <c r="IF76" s="104"/>
      <c r="IG76" s="104"/>
      <c r="IH76" s="104"/>
      <c r="II76" s="104"/>
      <c r="IJ76" s="104"/>
      <c r="IK76" s="104"/>
      <c r="IL76" s="104"/>
      <c r="IM76" s="104"/>
      <c r="IN76" s="104"/>
      <c r="IO76" s="104"/>
      <c r="IP76" s="104"/>
      <c r="IQ76" s="104"/>
      <c r="IR76" s="104"/>
      <c r="IS76" s="104"/>
    </row>
    <row r="77" spans="1:254" s="350" customFormat="1" ht="135">
      <c r="A77" s="983" t="s">
        <v>218</v>
      </c>
      <c r="B77" s="985" t="s">
        <v>549</v>
      </c>
      <c r="C77" s="342" t="s">
        <v>532</v>
      </c>
      <c r="D77" s="343" t="s">
        <v>533</v>
      </c>
      <c r="E77" s="343" t="s">
        <v>534</v>
      </c>
      <c r="F77" s="344">
        <v>6</v>
      </c>
      <c r="G77" s="344"/>
      <c r="H77" s="345" t="s">
        <v>535</v>
      </c>
      <c r="I77" s="346" t="s">
        <v>536</v>
      </c>
      <c r="J77" s="344">
        <v>2</v>
      </c>
      <c r="K77" s="347" t="s">
        <v>537</v>
      </c>
      <c r="L77" s="348">
        <v>6</v>
      </c>
      <c r="M77" s="348">
        <v>626</v>
      </c>
      <c r="N77" s="348">
        <f>F77*J77*L77</f>
        <v>72</v>
      </c>
      <c r="O77" s="111" t="s">
        <v>55</v>
      </c>
      <c r="P77" s="112" t="s">
        <v>55</v>
      </c>
      <c r="Q77" s="112" t="s">
        <v>55</v>
      </c>
      <c r="R77" s="112" t="s">
        <v>55</v>
      </c>
      <c r="S77" s="112" t="s">
        <v>55</v>
      </c>
      <c r="T77" s="112" t="s">
        <v>55</v>
      </c>
      <c r="U77" s="349"/>
    </row>
    <row r="78" spans="1:254" s="350" customFormat="1" ht="120.75" customHeight="1">
      <c r="A78" s="984"/>
      <c r="B78" s="986"/>
      <c r="C78" s="342" t="s">
        <v>538</v>
      </c>
      <c r="D78" s="346" t="s">
        <v>539</v>
      </c>
      <c r="E78" s="343" t="s">
        <v>540</v>
      </c>
      <c r="F78" s="348">
        <v>5</v>
      </c>
      <c r="G78" s="348"/>
      <c r="H78" s="345" t="s">
        <v>541</v>
      </c>
      <c r="I78" s="346" t="s">
        <v>542</v>
      </c>
      <c r="J78" s="344">
        <v>2</v>
      </c>
      <c r="K78" s="347" t="s">
        <v>543</v>
      </c>
      <c r="L78" s="348">
        <v>6</v>
      </c>
      <c r="M78" s="348">
        <v>526</v>
      </c>
      <c r="N78" s="348">
        <f t="shared" ref="N78:N79" si="3">F78*J78*L78</f>
        <v>60</v>
      </c>
      <c r="O78" s="111" t="s">
        <v>55</v>
      </c>
      <c r="P78" s="112" t="s">
        <v>55</v>
      </c>
      <c r="Q78" s="112" t="s">
        <v>55</v>
      </c>
      <c r="R78" s="112" t="s">
        <v>55</v>
      </c>
      <c r="S78" s="112" t="s">
        <v>55</v>
      </c>
      <c r="T78" s="112" t="s">
        <v>55</v>
      </c>
      <c r="U78" s="349"/>
    </row>
    <row r="79" spans="1:254" s="350" customFormat="1" ht="150" customHeight="1">
      <c r="A79" s="984"/>
      <c r="B79" s="986"/>
      <c r="C79" s="418" t="s">
        <v>592</v>
      </c>
      <c r="D79" s="433" t="s">
        <v>545</v>
      </c>
      <c r="E79" s="434" t="s">
        <v>540</v>
      </c>
      <c r="F79" s="435">
        <v>4</v>
      </c>
      <c r="G79" s="436"/>
      <c r="H79" s="437" t="s">
        <v>546</v>
      </c>
      <c r="I79" s="438" t="s">
        <v>547</v>
      </c>
      <c r="J79" s="439">
        <v>2</v>
      </c>
      <c r="K79" s="440" t="s">
        <v>548</v>
      </c>
      <c r="L79" s="439">
        <v>6</v>
      </c>
      <c r="M79" s="439">
        <v>426</v>
      </c>
      <c r="N79" s="435">
        <f t="shared" si="3"/>
        <v>48</v>
      </c>
      <c r="O79" s="441" t="s">
        <v>55</v>
      </c>
      <c r="P79" s="442" t="s">
        <v>55</v>
      </c>
      <c r="Q79" s="442" t="s">
        <v>55</v>
      </c>
      <c r="R79" s="442" t="s">
        <v>55</v>
      </c>
      <c r="S79" s="442" t="s">
        <v>55</v>
      </c>
      <c r="T79" s="442" t="s">
        <v>55</v>
      </c>
      <c r="U79" s="443"/>
    </row>
    <row r="80" spans="1:254" ht="35.1" customHeight="1">
      <c r="A80" s="878" t="s">
        <v>101</v>
      </c>
      <c r="B80" s="879"/>
      <c r="C80" s="879"/>
      <c r="D80" s="879"/>
      <c r="E80" s="880"/>
      <c r="F80" s="993" t="s">
        <v>102</v>
      </c>
      <c r="G80" s="994"/>
      <c r="H80" s="994"/>
      <c r="I80" s="994"/>
      <c r="J80" s="994"/>
      <c r="K80" s="994"/>
      <c r="L80" s="994"/>
      <c r="M80" s="994"/>
      <c r="N80" s="994"/>
      <c r="O80" s="958"/>
      <c r="P80" s="862" t="s">
        <v>103</v>
      </c>
      <c r="Q80" s="864"/>
      <c r="R80" s="864"/>
      <c r="S80" s="864"/>
      <c r="T80" s="864"/>
      <c r="U80" s="864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</row>
    <row r="81" spans="1:254" ht="35.1" customHeight="1">
      <c r="A81" s="881"/>
      <c r="B81" s="882"/>
      <c r="C81" s="882"/>
      <c r="D81" s="882"/>
      <c r="E81" s="883"/>
      <c r="F81" s="995"/>
      <c r="G81" s="996"/>
      <c r="H81" s="996"/>
      <c r="I81" s="996"/>
      <c r="J81" s="996"/>
      <c r="K81" s="996"/>
      <c r="L81" s="996"/>
      <c r="M81" s="996"/>
      <c r="N81" s="996"/>
      <c r="O81" s="959"/>
      <c r="P81" s="862" t="s">
        <v>104</v>
      </c>
      <c r="Q81" s="999"/>
      <c r="R81" s="999"/>
      <c r="S81" s="999"/>
      <c r="T81" s="999"/>
      <c r="U81" s="999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</row>
    <row r="82" spans="1:254" ht="35.1" customHeight="1">
      <c r="A82" s="884"/>
      <c r="B82" s="885"/>
      <c r="C82" s="885"/>
      <c r="D82" s="885"/>
      <c r="E82" s="886"/>
      <c r="F82" s="997"/>
      <c r="G82" s="998"/>
      <c r="H82" s="998"/>
      <c r="I82" s="998"/>
      <c r="J82" s="998"/>
      <c r="K82" s="998"/>
      <c r="L82" s="998"/>
      <c r="M82" s="998"/>
      <c r="N82" s="998"/>
      <c r="O82" s="960"/>
      <c r="P82" s="862" t="s">
        <v>105</v>
      </c>
      <c r="Q82" s="999"/>
      <c r="R82" s="999"/>
      <c r="S82" s="999"/>
      <c r="T82" s="999"/>
      <c r="U82" s="999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</row>
    <row r="83" spans="1:254" ht="35.1" customHeight="1">
      <c r="A83" s="925" t="s">
        <v>106</v>
      </c>
      <c r="B83" s="925"/>
      <c r="C83" s="890" t="s">
        <v>733</v>
      </c>
      <c r="D83" s="891"/>
      <c r="E83" s="892"/>
      <c r="F83" s="865" t="s">
        <v>107</v>
      </c>
      <c r="G83" s="867"/>
      <c r="H83" s="865" t="s">
        <v>624</v>
      </c>
      <c r="I83" s="866"/>
      <c r="J83" s="866"/>
      <c r="K83" s="867"/>
      <c r="L83" s="893" t="s">
        <v>108</v>
      </c>
      <c r="M83" s="894"/>
      <c r="N83" s="943"/>
      <c r="O83" s="895"/>
      <c r="P83" s="944" t="s">
        <v>865</v>
      </c>
      <c r="Q83" s="945"/>
      <c r="R83" s="945"/>
      <c r="S83" s="945"/>
      <c r="T83" s="945"/>
      <c r="U83" s="945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</row>
    <row r="84" spans="1:254" ht="35.1" customHeight="1">
      <c r="A84" s="889" t="s">
        <v>109</v>
      </c>
      <c r="B84" s="889"/>
      <c r="C84" s="889"/>
      <c r="D84" s="952" t="s">
        <v>55</v>
      </c>
      <c r="E84" s="864"/>
      <c r="F84" s="864"/>
      <c r="G84" s="864"/>
      <c r="H84" s="864"/>
      <c r="I84" s="864"/>
      <c r="J84" s="864"/>
      <c r="K84" s="863"/>
      <c r="L84" s="893" t="s">
        <v>110</v>
      </c>
      <c r="M84" s="894"/>
      <c r="N84" s="894"/>
      <c r="O84" s="896"/>
      <c r="P84" s="897" t="s">
        <v>860</v>
      </c>
      <c r="Q84" s="898"/>
      <c r="R84" s="898"/>
      <c r="S84" s="898"/>
      <c r="T84" s="898"/>
      <c r="U84" s="8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</row>
    <row r="85" spans="1:254" ht="35.1" customHeight="1">
      <c r="A85" s="889" t="s">
        <v>111</v>
      </c>
      <c r="B85" s="889"/>
      <c r="C85" s="889"/>
      <c r="D85" s="940" t="s">
        <v>55</v>
      </c>
      <c r="E85" s="941"/>
      <c r="F85" s="941"/>
      <c r="G85" s="941"/>
      <c r="H85" s="941"/>
      <c r="I85" s="941"/>
      <c r="J85" s="941"/>
      <c r="K85" s="942"/>
      <c r="L85" s="893" t="s">
        <v>112</v>
      </c>
      <c r="M85" s="894"/>
      <c r="N85" s="894"/>
      <c r="O85" s="896"/>
      <c r="P85" s="912" t="s">
        <v>113</v>
      </c>
      <c r="Q85" s="894"/>
      <c r="R85" s="894"/>
      <c r="S85" s="894"/>
      <c r="T85" s="894"/>
      <c r="U85" s="894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98"/>
      <c r="IT85" s="98"/>
    </row>
    <row r="86" spans="1:254" ht="35.1" customHeight="1">
      <c r="A86" s="100" t="s">
        <v>114</v>
      </c>
      <c r="B86" s="100"/>
      <c r="C86" s="100"/>
      <c r="D86" s="955" t="s">
        <v>857</v>
      </c>
      <c r="E86" s="956"/>
      <c r="F86" s="862" t="s">
        <v>115</v>
      </c>
      <c r="G86" s="864"/>
      <c r="H86" s="863"/>
      <c r="I86" s="862" t="s">
        <v>858</v>
      </c>
      <c r="J86" s="864"/>
      <c r="K86" s="863"/>
      <c r="L86" s="893" t="s">
        <v>116</v>
      </c>
      <c r="M86" s="894"/>
      <c r="N86" s="894"/>
      <c r="O86" s="896"/>
      <c r="P86" s="101" t="s">
        <v>117</v>
      </c>
      <c r="Q86" s="102" t="s">
        <v>118</v>
      </c>
      <c r="R86" s="957" t="s">
        <v>113</v>
      </c>
      <c r="S86" s="910"/>
      <c r="T86" s="910"/>
      <c r="U86" s="910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</row>
    <row r="87" spans="1:254" ht="35.1" customHeight="1">
      <c r="A87" s="889" t="s">
        <v>119</v>
      </c>
      <c r="B87" s="889"/>
      <c r="C87" s="890" t="s">
        <v>503</v>
      </c>
      <c r="D87" s="891"/>
      <c r="E87" s="891"/>
      <c r="F87" s="891"/>
      <c r="G87" s="891"/>
      <c r="H87" s="892"/>
      <c r="I87" s="906" t="s">
        <v>120</v>
      </c>
      <c r="J87" s="907"/>
      <c r="K87" s="908"/>
      <c r="L87" s="893" t="s">
        <v>121</v>
      </c>
      <c r="M87" s="894"/>
      <c r="N87" s="894"/>
      <c r="O87" s="896"/>
      <c r="P87" s="103"/>
      <c r="Q87" s="577" t="s">
        <v>122</v>
      </c>
      <c r="R87" s="961" t="s">
        <v>123</v>
      </c>
      <c r="S87" s="962"/>
      <c r="T87" s="962"/>
      <c r="U87" s="963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</row>
    <row r="88" spans="1:254" s="118" customFormat="1" ht="27.75" customHeight="1">
      <c r="A88" s="1027" t="s">
        <v>124</v>
      </c>
      <c r="B88" s="871" t="s">
        <v>125</v>
      </c>
      <c r="C88" s="871" t="s">
        <v>9</v>
      </c>
      <c r="D88" s="871" t="s">
        <v>126</v>
      </c>
      <c r="E88" s="868" t="s">
        <v>589</v>
      </c>
      <c r="F88" s="903" t="s">
        <v>128</v>
      </c>
      <c r="G88" s="868" t="s">
        <v>129</v>
      </c>
      <c r="H88" s="868" t="s">
        <v>130</v>
      </c>
      <c r="I88" s="871" t="s">
        <v>131</v>
      </c>
      <c r="J88" s="871" t="s">
        <v>132</v>
      </c>
      <c r="K88" s="871" t="s">
        <v>133</v>
      </c>
      <c r="L88" s="871" t="s">
        <v>134</v>
      </c>
      <c r="M88" s="871" t="s">
        <v>135</v>
      </c>
      <c r="N88" s="871" t="s">
        <v>136</v>
      </c>
      <c r="O88" s="871" t="s">
        <v>137</v>
      </c>
      <c r="P88" s="871" t="s">
        <v>138</v>
      </c>
      <c r="Q88" s="868" t="s">
        <v>139</v>
      </c>
      <c r="R88" s="868" t="s">
        <v>140</v>
      </c>
      <c r="S88" s="868" t="s">
        <v>128</v>
      </c>
      <c r="T88" s="868" t="s">
        <v>132</v>
      </c>
      <c r="U88" s="868" t="s">
        <v>134</v>
      </c>
    </row>
    <row r="89" spans="1:254" s="118" customFormat="1" ht="27.75" customHeight="1">
      <c r="A89" s="1028"/>
      <c r="B89" s="874"/>
      <c r="C89" s="874"/>
      <c r="D89" s="872"/>
      <c r="E89" s="869"/>
      <c r="F89" s="904"/>
      <c r="G89" s="869"/>
      <c r="H89" s="869"/>
      <c r="I89" s="872"/>
      <c r="J89" s="874"/>
      <c r="K89" s="874"/>
      <c r="L89" s="876"/>
      <c r="M89" s="874"/>
      <c r="N89" s="874"/>
      <c r="O89" s="874"/>
      <c r="P89" s="874"/>
      <c r="Q89" s="869"/>
      <c r="R89" s="869"/>
      <c r="S89" s="869"/>
      <c r="T89" s="869"/>
      <c r="U89" s="869"/>
    </row>
    <row r="90" spans="1:254" s="118" customFormat="1" ht="27.75" customHeight="1">
      <c r="A90" s="1028"/>
      <c r="B90" s="874"/>
      <c r="C90" s="874"/>
      <c r="D90" s="872"/>
      <c r="E90" s="869"/>
      <c r="F90" s="904"/>
      <c r="G90" s="869"/>
      <c r="H90" s="869"/>
      <c r="I90" s="872"/>
      <c r="J90" s="874"/>
      <c r="K90" s="874"/>
      <c r="L90" s="876"/>
      <c r="M90" s="874"/>
      <c r="N90" s="874"/>
      <c r="O90" s="874"/>
      <c r="P90" s="874"/>
      <c r="Q90" s="869"/>
      <c r="R90" s="869"/>
      <c r="S90" s="869"/>
      <c r="T90" s="869"/>
      <c r="U90" s="869"/>
    </row>
    <row r="91" spans="1:254" s="118" customFormat="1" ht="63" customHeight="1">
      <c r="A91" s="1029"/>
      <c r="B91" s="875"/>
      <c r="C91" s="875"/>
      <c r="D91" s="873"/>
      <c r="E91" s="870"/>
      <c r="F91" s="905"/>
      <c r="G91" s="870"/>
      <c r="H91" s="870"/>
      <c r="I91" s="873"/>
      <c r="J91" s="875"/>
      <c r="K91" s="875"/>
      <c r="L91" s="877"/>
      <c r="M91" s="875"/>
      <c r="N91" s="875"/>
      <c r="O91" s="875"/>
      <c r="P91" s="875"/>
      <c r="Q91" s="870"/>
      <c r="R91" s="870"/>
      <c r="S91" s="870"/>
      <c r="T91" s="870"/>
      <c r="U91" s="870"/>
    </row>
    <row r="92" spans="1:254" s="118" customFormat="1" ht="178.5">
      <c r="A92" s="946" t="s">
        <v>550</v>
      </c>
      <c r="B92" s="949" t="s">
        <v>193</v>
      </c>
      <c r="C92" s="949" t="s">
        <v>194</v>
      </c>
      <c r="D92" s="422" t="s">
        <v>594</v>
      </c>
      <c r="E92" s="422" t="s">
        <v>595</v>
      </c>
      <c r="F92" s="422">
        <v>6</v>
      </c>
      <c r="G92" s="422"/>
      <c r="H92" s="422" t="s">
        <v>587</v>
      </c>
      <c r="I92" s="220" t="s">
        <v>596</v>
      </c>
      <c r="J92" s="422">
        <v>4</v>
      </c>
      <c r="K92" s="220" t="s">
        <v>597</v>
      </c>
      <c r="L92" s="220">
        <v>3</v>
      </c>
      <c r="M92" s="222">
        <v>653</v>
      </c>
      <c r="N92" s="222"/>
      <c r="O92" s="225">
        <f t="shared" ref="O92" si="4">F92*J92*L92</f>
        <v>72</v>
      </c>
      <c r="P92" s="404" t="s">
        <v>55</v>
      </c>
      <c r="Q92" s="404" t="s">
        <v>55</v>
      </c>
      <c r="R92" s="404" t="s">
        <v>55</v>
      </c>
      <c r="S92" s="404" t="s">
        <v>55</v>
      </c>
      <c r="T92" s="404" t="s">
        <v>55</v>
      </c>
      <c r="U92" s="404" t="s">
        <v>55</v>
      </c>
    </row>
    <row r="93" spans="1:254" s="118" customFormat="1" ht="250.5" customHeight="1">
      <c r="A93" s="947"/>
      <c r="B93" s="950"/>
      <c r="C93" s="950"/>
      <c r="D93" s="220" t="s">
        <v>598</v>
      </c>
      <c r="E93" s="422" t="s">
        <v>590</v>
      </c>
      <c r="F93" s="225">
        <v>6</v>
      </c>
      <c r="G93" s="225"/>
      <c r="H93" s="224" t="s">
        <v>599</v>
      </c>
      <c r="I93" s="224" t="s">
        <v>600</v>
      </c>
      <c r="J93" s="225">
        <v>4</v>
      </c>
      <c r="K93" s="226" t="s">
        <v>601</v>
      </c>
      <c r="L93" s="227">
        <v>3</v>
      </c>
      <c r="M93" s="223">
        <v>663</v>
      </c>
      <c r="N93" s="223"/>
      <c r="O93" s="225">
        <f>F93*J93*L93</f>
        <v>72</v>
      </c>
      <c r="P93" s="404" t="s">
        <v>55</v>
      </c>
      <c r="Q93" s="404" t="s">
        <v>55</v>
      </c>
      <c r="R93" s="404" t="s">
        <v>55</v>
      </c>
      <c r="S93" s="404" t="s">
        <v>55</v>
      </c>
      <c r="T93" s="404" t="s">
        <v>55</v>
      </c>
      <c r="U93" s="404" t="s">
        <v>55</v>
      </c>
    </row>
    <row r="94" spans="1:254" s="118" customFormat="1" ht="181.5" customHeight="1" thickBot="1">
      <c r="A94" s="948"/>
      <c r="B94" s="951"/>
      <c r="C94" s="951"/>
      <c r="D94" s="328" t="s">
        <v>588</v>
      </c>
      <c r="E94" s="327" t="s">
        <v>602</v>
      </c>
      <c r="F94" s="328">
        <v>4</v>
      </c>
      <c r="G94" s="328"/>
      <c r="H94" s="327" t="s">
        <v>603</v>
      </c>
      <c r="I94" s="405" t="s">
        <v>604</v>
      </c>
      <c r="J94" s="328">
        <v>3</v>
      </c>
      <c r="K94" s="406" t="s">
        <v>605</v>
      </c>
      <c r="L94" s="407">
        <v>3</v>
      </c>
      <c r="M94" s="408">
        <v>433</v>
      </c>
      <c r="N94" s="409"/>
      <c r="O94" s="410">
        <f>F94*J94*L94</f>
        <v>36</v>
      </c>
      <c r="P94" s="411" t="s">
        <v>55</v>
      </c>
      <c r="Q94" s="411" t="s">
        <v>55</v>
      </c>
      <c r="R94" s="411" t="s">
        <v>55</v>
      </c>
      <c r="S94" s="411" t="s">
        <v>55</v>
      </c>
      <c r="T94" s="411" t="s">
        <v>55</v>
      </c>
      <c r="U94" s="411" t="s">
        <v>55</v>
      </c>
    </row>
    <row r="95" spans="1:254" ht="35.1" customHeight="1">
      <c r="A95" s="878" t="s">
        <v>101</v>
      </c>
      <c r="B95" s="879"/>
      <c r="C95" s="879"/>
      <c r="D95" s="879"/>
      <c r="E95" s="880"/>
      <c r="F95" s="993" t="s">
        <v>102</v>
      </c>
      <c r="G95" s="994"/>
      <c r="H95" s="994"/>
      <c r="I95" s="994"/>
      <c r="J95" s="994"/>
      <c r="K95" s="994"/>
      <c r="L95" s="994"/>
      <c r="M95" s="994"/>
      <c r="N95" s="994"/>
      <c r="O95" s="958"/>
      <c r="P95" s="862" t="s">
        <v>103</v>
      </c>
      <c r="Q95" s="864"/>
      <c r="R95" s="864"/>
      <c r="S95" s="864"/>
      <c r="T95" s="864"/>
      <c r="U95" s="864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98"/>
      <c r="GN95" s="98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98"/>
      <c r="HK95" s="98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98"/>
      <c r="IG95" s="98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</row>
    <row r="96" spans="1:254" ht="35.1" customHeight="1">
      <c r="A96" s="881"/>
      <c r="B96" s="882"/>
      <c r="C96" s="882"/>
      <c r="D96" s="882"/>
      <c r="E96" s="883"/>
      <c r="F96" s="995"/>
      <c r="G96" s="996"/>
      <c r="H96" s="996"/>
      <c r="I96" s="996"/>
      <c r="J96" s="996"/>
      <c r="K96" s="996"/>
      <c r="L96" s="996"/>
      <c r="M96" s="996"/>
      <c r="N96" s="996"/>
      <c r="O96" s="959"/>
      <c r="P96" s="862" t="s">
        <v>104</v>
      </c>
      <c r="Q96" s="999"/>
      <c r="R96" s="999"/>
      <c r="S96" s="999"/>
      <c r="T96" s="999"/>
      <c r="U96" s="999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  <c r="CW96" s="98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  <c r="DW96" s="98"/>
      <c r="DX96" s="98"/>
      <c r="DY96" s="98"/>
      <c r="DZ96" s="98"/>
      <c r="EA96" s="98"/>
      <c r="EB96" s="98"/>
      <c r="EC96" s="98"/>
      <c r="ED96" s="98"/>
      <c r="EE96" s="98"/>
      <c r="EF96" s="98"/>
      <c r="EG96" s="98"/>
      <c r="EH96" s="98"/>
      <c r="EI96" s="98"/>
      <c r="EJ96" s="98"/>
      <c r="EK96" s="98"/>
      <c r="EL96" s="98"/>
      <c r="EM96" s="98"/>
      <c r="EN96" s="98"/>
      <c r="EO96" s="98"/>
      <c r="EP96" s="98"/>
      <c r="EQ96" s="98"/>
      <c r="ER96" s="98"/>
      <c r="ES96" s="98"/>
      <c r="ET96" s="98"/>
      <c r="EU96" s="98"/>
      <c r="EV96" s="98"/>
      <c r="EW96" s="98"/>
      <c r="EX96" s="98"/>
      <c r="EY96" s="98"/>
      <c r="EZ96" s="98"/>
      <c r="FA96" s="98"/>
      <c r="FB96" s="98"/>
      <c r="FC96" s="98"/>
      <c r="FD96" s="98"/>
      <c r="FE96" s="98"/>
      <c r="FF96" s="98"/>
      <c r="FG96" s="98"/>
      <c r="FH96" s="98"/>
      <c r="FI96" s="98"/>
      <c r="FJ96" s="98"/>
      <c r="FK96" s="98"/>
      <c r="FL96" s="98"/>
      <c r="FM96" s="98"/>
      <c r="FN96" s="98"/>
      <c r="FO96" s="98"/>
      <c r="FP96" s="98"/>
      <c r="FQ96" s="98"/>
      <c r="FR96" s="98"/>
      <c r="FS96" s="98"/>
      <c r="FT96" s="98"/>
      <c r="FU96" s="98"/>
      <c r="FV96" s="98"/>
      <c r="FW96" s="98"/>
      <c r="FX96" s="98"/>
      <c r="FY96" s="98"/>
      <c r="FZ96" s="98"/>
      <c r="GA96" s="98"/>
      <c r="GB96" s="98"/>
      <c r="GC96" s="98"/>
      <c r="GD96" s="98"/>
      <c r="GE96" s="98"/>
      <c r="GF96" s="98"/>
      <c r="GG96" s="98"/>
      <c r="GH96" s="98"/>
      <c r="GI96" s="98"/>
      <c r="GJ96" s="98"/>
      <c r="GK96" s="98"/>
      <c r="GL96" s="98"/>
      <c r="GM96" s="98"/>
      <c r="GN96" s="98"/>
      <c r="GO96" s="98"/>
      <c r="GP96" s="98"/>
      <c r="GQ96" s="98"/>
      <c r="GR96" s="98"/>
      <c r="GS96" s="98"/>
      <c r="GT96" s="98"/>
      <c r="GU96" s="98"/>
      <c r="GV96" s="98"/>
      <c r="GW96" s="98"/>
      <c r="GX96" s="98"/>
      <c r="GY96" s="98"/>
      <c r="GZ96" s="98"/>
      <c r="HA96" s="98"/>
      <c r="HB96" s="98"/>
      <c r="HC96" s="98"/>
      <c r="HD96" s="98"/>
      <c r="HE96" s="98"/>
      <c r="HF96" s="98"/>
      <c r="HG96" s="98"/>
      <c r="HH96" s="98"/>
      <c r="HI96" s="98"/>
      <c r="HJ96" s="98"/>
      <c r="HK96" s="98"/>
      <c r="HL96" s="98"/>
      <c r="HM96" s="98"/>
      <c r="HN96" s="98"/>
      <c r="HO96" s="98"/>
      <c r="HP96" s="98"/>
      <c r="HQ96" s="98"/>
      <c r="HR96" s="98"/>
      <c r="HS96" s="98"/>
      <c r="HT96" s="98"/>
      <c r="HU96" s="98"/>
      <c r="HV96" s="98"/>
      <c r="HW96" s="98"/>
      <c r="HX96" s="98"/>
      <c r="HY96" s="98"/>
      <c r="HZ96" s="98"/>
      <c r="IA96" s="98"/>
      <c r="IB96" s="98"/>
      <c r="IC96" s="98"/>
      <c r="ID96" s="98"/>
      <c r="IE96" s="98"/>
      <c r="IF96" s="98"/>
      <c r="IG96" s="98"/>
      <c r="IH96" s="98"/>
      <c r="II96" s="98"/>
      <c r="IJ96" s="98"/>
      <c r="IK96" s="98"/>
      <c r="IL96" s="98"/>
      <c r="IM96" s="98"/>
      <c r="IN96" s="98"/>
      <c r="IO96" s="98"/>
      <c r="IP96" s="98"/>
      <c r="IQ96" s="98"/>
      <c r="IR96" s="98"/>
      <c r="IS96" s="98"/>
      <c r="IT96" s="98"/>
    </row>
    <row r="97" spans="1:254" ht="35.1" customHeight="1">
      <c r="A97" s="884"/>
      <c r="B97" s="885"/>
      <c r="C97" s="885"/>
      <c r="D97" s="885"/>
      <c r="E97" s="886"/>
      <c r="F97" s="997"/>
      <c r="G97" s="998"/>
      <c r="H97" s="998"/>
      <c r="I97" s="998"/>
      <c r="J97" s="998"/>
      <c r="K97" s="998"/>
      <c r="L97" s="998"/>
      <c r="M97" s="998"/>
      <c r="N97" s="998"/>
      <c r="O97" s="960"/>
      <c r="P97" s="862" t="s">
        <v>105</v>
      </c>
      <c r="Q97" s="999"/>
      <c r="R97" s="999"/>
      <c r="S97" s="999"/>
      <c r="T97" s="999"/>
      <c r="U97" s="999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8"/>
      <c r="CR97" s="98"/>
      <c r="CS97" s="98"/>
      <c r="CT97" s="98"/>
      <c r="CU97" s="98"/>
      <c r="CV97" s="98"/>
      <c r="CW97" s="98"/>
      <c r="CX97" s="98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  <c r="DQ97" s="98"/>
      <c r="DR97" s="98"/>
      <c r="DS97" s="98"/>
      <c r="DT97" s="98"/>
      <c r="DU97" s="98"/>
      <c r="DV97" s="98"/>
      <c r="DW97" s="98"/>
      <c r="DX97" s="98"/>
      <c r="DY97" s="98"/>
      <c r="DZ97" s="98"/>
      <c r="EA97" s="98"/>
      <c r="EB97" s="98"/>
      <c r="EC97" s="98"/>
      <c r="ED97" s="98"/>
      <c r="EE97" s="98"/>
      <c r="EF97" s="98"/>
      <c r="EG97" s="98"/>
      <c r="EH97" s="98"/>
      <c r="EI97" s="98"/>
      <c r="EJ97" s="98"/>
      <c r="EK97" s="98"/>
      <c r="EL97" s="98"/>
      <c r="EM97" s="98"/>
      <c r="EN97" s="98"/>
      <c r="EO97" s="98"/>
      <c r="EP97" s="98"/>
      <c r="EQ97" s="98"/>
      <c r="ER97" s="98"/>
      <c r="ES97" s="98"/>
      <c r="ET97" s="98"/>
      <c r="EU97" s="98"/>
      <c r="EV97" s="98"/>
      <c r="EW97" s="98"/>
      <c r="EX97" s="98"/>
      <c r="EY97" s="98"/>
      <c r="EZ97" s="98"/>
      <c r="FA97" s="98"/>
      <c r="FB97" s="98"/>
      <c r="FC97" s="98"/>
      <c r="FD97" s="98"/>
      <c r="FE97" s="98"/>
      <c r="FF97" s="98"/>
      <c r="FG97" s="98"/>
      <c r="FH97" s="98"/>
      <c r="FI97" s="98"/>
      <c r="FJ97" s="98"/>
      <c r="FK97" s="98"/>
      <c r="FL97" s="98"/>
      <c r="FM97" s="98"/>
      <c r="FN97" s="98"/>
      <c r="FO97" s="98"/>
      <c r="FP97" s="98"/>
      <c r="FQ97" s="98"/>
      <c r="FR97" s="98"/>
      <c r="FS97" s="98"/>
      <c r="FT97" s="98"/>
      <c r="FU97" s="98"/>
      <c r="FV97" s="98"/>
      <c r="FW97" s="98"/>
      <c r="FX97" s="98"/>
      <c r="FY97" s="98"/>
      <c r="FZ97" s="98"/>
      <c r="GA97" s="98"/>
      <c r="GB97" s="98"/>
      <c r="GC97" s="98"/>
      <c r="GD97" s="98"/>
      <c r="GE97" s="98"/>
      <c r="GF97" s="98"/>
      <c r="GG97" s="98"/>
      <c r="GH97" s="98"/>
      <c r="GI97" s="98"/>
      <c r="GJ97" s="98"/>
      <c r="GK97" s="98"/>
      <c r="GL97" s="98"/>
      <c r="GM97" s="98"/>
      <c r="GN97" s="98"/>
      <c r="GO97" s="98"/>
      <c r="GP97" s="98"/>
      <c r="GQ97" s="98"/>
      <c r="GR97" s="98"/>
      <c r="GS97" s="98"/>
      <c r="GT97" s="98"/>
      <c r="GU97" s="98"/>
      <c r="GV97" s="98"/>
      <c r="GW97" s="98"/>
      <c r="GX97" s="98"/>
      <c r="GY97" s="98"/>
      <c r="GZ97" s="98"/>
      <c r="HA97" s="98"/>
      <c r="HB97" s="98"/>
      <c r="HC97" s="98"/>
      <c r="HD97" s="98"/>
      <c r="HE97" s="98"/>
      <c r="HF97" s="98"/>
      <c r="HG97" s="98"/>
      <c r="HH97" s="98"/>
      <c r="HI97" s="98"/>
      <c r="HJ97" s="98"/>
      <c r="HK97" s="98"/>
      <c r="HL97" s="98"/>
      <c r="HM97" s="98"/>
      <c r="HN97" s="98"/>
      <c r="HO97" s="98"/>
      <c r="HP97" s="98"/>
      <c r="HQ97" s="98"/>
      <c r="HR97" s="98"/>
      <c r="HS97" s="98"/>
      <c r="HT97" s="98"/>
      <c r="HU97" s="98"/>
      <c r="HV97" s="98"/>
      <c r="HW97" s="98"/>
      <c r="HX97" s="98"/>
      <c r="HY97" s="98"/>
      <c r="HZ97" s="98"/>
      <c r="IA97" s="98"/>
      <c r="IB97" s="98"/>
      <c r="IC97" s="98"/>
      <c r="ID97" s="98"/>
      <c r="IE97" s="98"/>
      <c r="IF97" s="98"/>
      <c r="IG97" s="98"/>
      <c r="IH97" s="98"/>
      <c r="II97" s="98"/>
      <c r="IJ97" s="98"/>
      <c r="IK97" s="98"/>
      <c r="IL97" s="98"/>
      <c r="IM97" s="98"/>
      <c r="IN97" s="98"/>
      <c r="IO97" s="98"/>
      <c r="IP97" s="98"/>
      <c r="IQ97" s="98"/>
      <c r="IR97" s="98"/>
      <c r="IS97" s="98"/>
      <c r="IT97" s="98"/>
    </row>
    <row r="98" spans="1:254" ht="35.1" customHeight="1">
      <c r="A98" s="925" t="s">
        <v>106</v>
      </c>
      <c r="B98" s="925"/>
      <c r="C98" s="890" t="s">
        <v>733</v>
      </c>
      <c r="D98" s="891"/>
      <c r="E98" s="892"/>
      <c r="F98" s="865" t="s">
        <v>107</v>
      </c>
      <c r="G98" s="867"/>
      <c r="H98" s="865" t="s">
        <v>624</v>
      </c>
      <c r="I98" s="866"/>
      <c r="J98" s="866"/>
      <c r="K98" s="867"/>
      <c r="L98" s="893" t="s">
        <v>108</v>
      </c>
      <c r="M98" s="894"/>
      <c r="N98" s="943"/>
      <c r="O98" s="895"/>
      <c r="P98" s="944" t="s">
        <v>866</v>
      </c>
      <c r="Q98" s="945"/>
      <c r="R98" s="945"/>
      <c r="S98" s="945"/>
      <c r="T98" s="945"/>
      <c r="U98" s="945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</row>
    <row r="99" spans="1:254" ht="35.1" customHeight="1">
      <c r="A99" s="889" t="s">
        <v>109</v>
      </c>
      <c r="B99" s="889"/>
      <c r="C99" s="889"/>
      <c r="D99" s="952" t="s">
        <v>55</v>
      </c>
      <c r="E99" s="864"/>
      <c r="F99" s="864"/>
      <c r="G99" s="864"/>
      <c r="H99" s="864"/>
      <c r="I99" s="864"/>
      <c r="J99" s="864"/>
      <c r="K99" s="863"/>
      <c r="L99" s="893" t="s">
        <v>110</v>
      </c>
      <c r="M99" s="894"/>
      <c r="N99" s="894"/>
      <c r="O99" s="896"/>
      <c r="P99" s="897" t="s">
        <v>860</v>
      </c>
      <c r="Q99" s="898"/>
      <c r="R99" s="898"/>
      <c r="S99" s="898"/>
      <c r="T99" s="898"/>
      <c r="U99" s="8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8"/>
      <c r="EC99" s="98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8"/>
      <c r="EZ99" s="98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8"/>
      <c r="FW99" s="98"/>
      <c r="FX99" s="98"/>
      <c r="FY99" s="98"/>
      <c r="FZ99" s="98"/>
      <c r="GA99" s="98"/>
      <c r="GB99" s="98"/>
      <c r="GC99" s="98"/>
      <c r="GD99" s="98"/>
      <c r="GE99" s="98"/>
      <c r="GF99" s="98"/>
      <c r="GG99" s="98"/>
      <c r="GH99" s="98"/>
      <c r="GI99" s="98"/>
      <c r="GJ99" s="98"/>
      <c r="GK99" s="98"/>
      <c r="GL99" s="98"/>
      <c r="GM99" s="98"/>
      <c r="GN99" s="98"/>
      <c r="GO99" s="98"/>
      <c r="GP99" s="98"/>
      <c r="GQ99" s="98"/>
      <c r="GR99" s="98"/>
      <c r="GS99" s="98"/>
      <c r="GT99" s="98"/>
      <c r="GU99" s="98"/>
      <c r="GV99" s="98"/>
      <c r="GW99" s="98"/>
      <c r="GX99" s="98"/>
      <c r="GY99" s="98"/>
      <c r="GZ99" s="98"/>
      <c r="HA99" s="98"/>
      <c r="HB99" s="98"/>
      <c r="HC99" s="98"/>
      <c r="HD99" s="98"/>
      <c r="HE99" s="98"/>
      <c r="HF99" s="98"/>
      <c r="HG99" s="98"/>
      <c r="HH99" s="98"/>
      <c r="HI99" s="98"/>
      <c r="HJ99" s="98"/>
      <c r="HK99" s="98"/>
      <c r="HL99" s="98"/>
      <c r="HM99" s="98"/>
      <c r="HN99" s="98"/>
      <c r="HO99" s="98"/>
      <c r="HP99" s="98"/>
      <c r="HQ99" s="98"/>
      <c r="HR99" s="98"/>
      <c r="HS99" s="98"/>
      <c r="HT99" s="98"/>
      <c r="HU99" s="98"/>
      <c r="HV99" s="98"/>
      <c r="HW99" s="98"/>
      <c r="HX99" s="98"/>
      <c r="HY99" s="98"/>
      <c r="HZ99" s="98"/>
      <c r="IA99" s="98"/>
      <c r="IB99" s="98"/>
      <c r="IC99" s="98"/>
      <c r="ID99" s="98"/>
      <c r="IE99" s="98"/>
      <c r="IF99" s="98"/>
      <c r="IG99" s="98"/>
      <c r="IH99" s="98"/>
      <c r="II99" s="98"/>
      <c r="IJ99" s="98"/>
      <c r="IK99" s="98"/>
      <c r="IL99" s="98"/>
      <c r="IM99" s="98"/>
      <c r="IN99" s="98"/>
      <c r="IO99" s="98"/>
      <c r="IP99" s="98"/>
      <c r="IQ99" s="98"/>
      <c r="IR99" s="98"/>
      <c r="IS99" s="98"/>
      <c r="IT99" s="98"/>
    </row>
    <row r="100" spans="1:254" ht="35.1" customHeight="1">
      <c r="A100" s="889" t="s">
        <v>111</v>
      </c>
      <c r="B100" s="889"/>
      <c r="C100" s="889"/>
      <c r="D100" s="940" t="s">
        <v>55</v>
      </c>
      <c r="E100" s="941"/>
      <c r="F100" s="941"/>
      <c r="G100" s="941"/>
      <c r="H100" s="941"/>
      <c r="I100" s="941"/>
      <c r="J100" s="941"/>
      <c r="K100" s="942"/>
      <c r="L100" s="893" t="s">
        <v>112</v>
      </c>
      <c r="M100" s="894"/>
      <c r="N100" s="894"/>
      <c r="O100" s="896"/>
      <c r="P100" s="912" t="s">
        <v>113</v>
      </c>
      <c r="Q100" s="894"/>
      <c r="R100" s="894"/>
      <c r="S100" s="894"/>
      <c r="T100" s="894"/>
      <c r="U100" s="894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98"/>
      <c r="CZ100" s="98"/>
      <c r="DA100" s="98"/>
      <c r="DB100" s="98"/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98"/>
      <c r="DO100" s="98"/>
      <c r="DP100" s="98"/>
      <c r="DQ100" s="98"/>
      <c r="DR100" s="98"/>
      <c r="DS100" s="98"/>
      <c r="DT100" s="98"/>
      <c r="DU100" s="98"/>
      <c r="DV100" s="98"/>
      <c r="DW100" s="98"/>
      <c r="DX100" s="98"/>
      <c r="DY100" s="98"/>
      <c r="DZ100" s="98"/>
      <c r="EA100" s="98"/>
      <c r="EB100" s="98"/>
      <c r="EC100" s="98"/>
      <c r="ED100" s="98"/>
      <c r="EE100" s="98"/>
      <c r="EF100" s="98"/>
      <c r="EG100" s="98"/>
      <c r="EH100" s="98"/>
      <c r="EI100" s="98"/>
      <c r="EJ100" s="98"/>
      <c r="EK100" s="98"/>
      <c r="EL100" s="98"/>
      <c r="EM100" s="98"/>
      <c r="EN100" s="98"/>
      <c r="EO100" s="98"/>
      <c r="EP100" s="98"/>
      <c r="EQ100" s="98"/>
      <c r="ER100" s="98"/>
      <c r="ES100" s="98"/>
      <c r="ET100" s="98"/>
      <c r="EU100" s="98"/>
      <c r="EV100" s="98"/>
      <c r="EW100" s="98"/>
      <c r="EX100" s="98"/>
      <c r="EY100" s="98"/>
      <c r="EZ100" s="98"/>
      <c r="FA100" s="98"/>
      <c r="FB100" s="98"/>
      <c r="FC100" s="98"/>
      <c r="FD100" s="98"/>
      <c r="FE100" s="98"/>
      <c r="FF100" s="98"/>
      <c r="FG100" s="98"/>
      <c r="FH100" s="98"/>
      <c r="FI100" s="98"/>
      <c r="FJ100" s="98"/>
      <c r="FK100" s="98"/>
      <c r="FL100" s="98"/>
      <c r="FM100" s="98"/>
      <c r="FN100" s="98"/>
      <c r="FO100" s="98"/>
      <c r="FP100" s="98"/>
      <c r="FQ100" s="98"/>
      <c r="FR100" s="98"/>
      <c r="FS100" s="98"/>
      <c r="FT100" s="98"/>
      <c r="FU100" s="98"/>
      <c r="FV100" s="98"/>
      <c r="FW100" s="98"/>
      <c r="FX100" s="98"/>
      <c r="FY100" s="98"/>
      <c r="FZ100" s="98"/>
      <c r="GA100" s="98"/>
      <c r="GB100" s="98"/>
      <c r="GC100" s="98"/>
      <c r="GD100" s="98"/>
      <c r="GE100" s="98"/>
      <c r="GF100" s="98"/>
      <c r="GG100" s="98"/>
      <c r="GH100" s="98"/>
      <c r="GI100" s="98"/>
      <c r="GJ100" s="98"/>
      <c r="GK100" s="98"/>
      <c r="GL100" s="98"/>
      <c r="GM100" s="98"/>
      <c r="GN100" s="98"/>
      <c r="GO100" s="98"/>
      <c r="GP100" s="98"/>
      <c r="GQ100" s="98"/>
      <c r="GR100" s="98"/>
      <c r="GS100" s="98"/>
      <c r="GT100" s="98"/>
      <c r="GU100" s="98"/>
      <c r="GV100" s="98"/>
      <c r="GW100" s="98"/>
      <c r="GX100" s="98"/>
      <c r="GY100" s="98"/>
      <c r="GZ100" s="98"/>
      <c r="HA100" s="98"/>
      <c r="HB100" s="98"/>
      <c r="HC100" s="98"/>
      <c r="HD100" s="98"/>
      <c r="HE100" s="98"/>
      <c r="HF100" s="98"/>
      <c r="HG100" s="98"/>
      <c r="HH100" s="98"/>
      <c r="HI100" s="98"/>
      <c r="HJ100" s="98"/>
      <c r="HK100" s="98"/>
      <c r="HL100" s="98"/>
      <c r="HM100" s="98"/>
      <c r="HN100" s="98"/>
      <c r="HO100" s="98"/>
      <c r="HP100" s="98"/>
      <c r="HQ100" s="98"/>
      <c r="HR100" s="98"/>
      <c r="HS100" s="98"/>
      <c r="HT100" s="98"/>
      <c r="HU100" s="98"/>
      <c r="HV100" s="98"/>
      <c r="HW100" s="98"/>
      <c r="HX100" s="98"/>
      <c r="HY100" s="98"/>
      <c r="HZ100" s="98"/>
      <c r="IA100" s="98"/>
      <c r="IB100" s="98"/>
      <c r="IC100" s="98"/>
      <c r="ID100" s="98"/>
      <c r="IE100" s="98"/>
      <c r="IF100" s="98"/>
      <c r="IG100" s="98"/>
      <c r="IH100" s="98"/>
      <c r="II100" s="98"/>
      <c r="IJ100" s="98"/>
      <c r="IK100" s="98"/>
      <c r="IL100" s="98"/>
      <c r="IM100" s="98"/>
      <c r="IN100" s="98"/>
      <c r="IO100" s="98"/>
      <c r="IP100" s="98"/>
      <c r="IQ100" s="98"/>
      <c r="IR100" s="98"/>
      <c r="IS100" s="98"/>
      <c r="IT100" s="98"/>
    </row>
    <row r="101" spans="1:254" ht="35.1" customHeight="1">
      <c r="A101" s="100" t="s">
        <v>114</v>
      </c>
      <c r="B101" s="100"/>
      <c r="C101" s="100"/>
      <c r="D101" s="955" t="s">
        <v>857</v>
      </c>
      <c r="E101" s="956"/>
      <c r="F101" s="862" t="s">
        <v>115</v>
      </c>
      <c r="G101" s="864"/>
      <c r="H101" s="863"/>
      <c r="I101" s="862" t="s">
        <v>858</v>
      </c>
      <c r="J101" s="864"/>
      <c r="K101" s="863"/>
      <c r="L101" s="893" t="s">
        <v>116</v>
      </c>
      <c r="M101" s="894"/>
      <c r="N101" s="894"/>
      <c r="O101" s="896"/>
      <c r="P101" s="101" t="s">
        <v>117</v>
      </c>
      <c r="Q101" s="102" t="s">
        <v>118</v>
      </c>
      <c r="R101" s="957" t="s">
        <v>113</v>
      </c>
      <c r="S101" s="910"/>
      <c r="T101" s="910"/>
      <c r="U101" s="910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8"/>
      <c r="EC101" s="98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8"/>
      <c r="EZ101" s="98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8"/>
      <c r="FW101" s="98"/>
      <c r="FX101" s="98"/>
      <c r="FY101" s="98"/>
      <c r="FZ101" s="98"/>
      <c r="GA101" s="98"/>
      <c r="GB101" s="98"/>
      <c r="GC101" s="98"/>
      <c r="GD101" s="98"/>
      <c r="GE101" s="98"/>
      <c r="GF101" s="98"/>
      <c r="GG101" s="98"/>
      <c r="GH101" s="98"/>
      <c r="GI101" s="98"/>
      <c r="GJ101" s="98"/>
      <c r="GK101" s="98"/>
      <c r="GL101" s="98"/>
      <c r="GM101" s="98"/>
      <c r="GN101" s="98"/>
      <c r="GO101" s="98"/>
      <c r="GP101" s="98"/>
      <c r="GQ101" s="98"/>
      <c r="GR101" s="98"/>
      <c r="GS101" s="98"/>
      <c r="GT101" s="98"/>
      <c r="GU101" s="98"/>
      <c r="GV101" s="98"/>
      <c r="GW101" s="98"/>
      <c r="GX101" s="98"/>
      <c r="GY101" s="98"/>
      <c r="GZ101" s="98"/>
      <c r="HA101" s="98"/>
      <c r="HB101" s="98"/>
      <c r="HC101" s="98"/>
      <c r="HD101" s="98"/>
      <c r="HE101" s="98"/>
      <c r="HF101" s="98"/>
      <c r="HG101" s="98"/>
      <c r="HH101" s="98"/>
      <c r="HI101" s="98"/>
      <c r="HJ101" s="98"/>
      <c r="HK101" s="98"/>
      <c r="HL101" s="98"/>
      <c r="HM101" s="98"/>
      <c r="HN101" s="98"/>
      <c r="HO101" s="98"/>
      <c r="HP101" s="98"/>
      <c r="HQ101" s="98"/>
      <c r="HR101" s="98"/>
      <c r="HS101" s="98"/>
      <c r="HT101" s="98"/>
      <c r="HU101" s="98"/>
      <c r="HV101" s="98"/>
      <c r="HW101" s="98"/>
      <c r="HX101" s="98"/>
      <c r="HY101" s="98"/>
      <c r="HZ101" s="98"/>
      <c r="IA101" s="98"/>
      <c r="IB101" s="98"/>
      <c r="IC101" s="98"/>
      <c r="ID101" s="98"/>
      <c r="IE101" s="98"/>
      <c r="IF101" s="98"/>
      <c r="IG101" s="98"/>
      <c r="IH101" s="98"/>
      <c r="II101" s="98"/>
      <c r="IJ101" s="98"/>
      <c r="IK101" s="98"/>
      <c r="IL101" s="98"/>
      <c r="IM101" s="98"/>
      <c r="IN101" s="98"/>
      <c r="IO101" s="98"/>
      <c r="IP101" s="98"/>
      <c r="IQ101" s="98"/>
      <c r="IR101" s="98"/>
      <c r="IS101" s="98"/>
      <c r="IT101" s="98"/>
    </row>
    <row r="102" spans="1:254" ht="35.1" customHeight="1">
      <c r="A102" s="889" t="s">
        <v>119</v>
      </c>
      <c r="B102" s="889"/>
      <c r="C102" s="890" t="s">
        <v>503</v>
      </c>
      <c r="D102" s="891"/>
      <c r="E102" s="891"/>
      <c r="F102" s="891"/>
      <c r="G102" s="891"/>
      <c r="H102" s="892"/>
      <c r="I102" s="906" t="s">
        <v>120</v>
      </c>
      <c r="J102" s="907"/>
      <c r="K102" s="908"/>
      <c r="L102" s="893" t="s">
        <v>121</v>
      </c>
      <c r="M102" s="894"/>
      <c r="N102" s="894"/>
      <c r="O102" s="896"/>
      <c r="P102" s="103"/>
      <c r="Q102" s="577" t="s">
        <v>122</v>
      </c>
      <c r="R102" s="961" t="s">
        <v>123</v>
      </c>
      <c r="S102" s="962"/>
      <c r="T102" s="962"/>
      <c r="U102" s="963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8"/>
      <c r="EC102" s="98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8"/>
      <c r="EZ102" s="98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8"/>
      <c r="FW102" s="98"/>
      <c r="FX102" s="98"/>
      <c r="FY102" s="98"/>
      <c r="FZ102" s="98"/>
      <c r="GA102" s="98"/>
      <c r="GB102" s="98"/>
      <c r="GC102" s="98"/>
      <c r="GD102" s="98"/>
      <c r="GE102" s="98"/>
      <c r="GF102" s="98"/>
      <c r="GG102" s="98"/>
      <c r="GH102" s="98"/>
      <c r="GI102" s="98"/>
      <c r="GJ102" s="98"/>
      <c r="GK102" s="98"/>
      <c r="GL102" s="98"/>
      <c r="GM102" s="98"/>
      <c r="GN102" s="98"/>
      <c r="GO102" s="98"/>
      <c r="GP102" s="98"/>
      <c r="GQ102" s="98"/>
      <c r="GR102" s="98"/>
      <c r="GS102" s="98"/>
      <c r="GT102" s="98"/>
      <c r="GU102" s="98"/>
      <c r="GV102" s="98"/>
      <c r="GW102" s="98"/>
      <c r="GX102" s="98"/>
      <c r="GY102" s="98"/>
      <c r="GZ102" s="98"/>
      <c r="HA102" s="98"/>
      <c r="HB102" s="98"/>
      <c r="HC102" s="98"/>
      <c r="HD102" s="98"/>
      <c r="HE102" s="98"/>
      <c r="HF102" s="98"/>
      <c r="HG102" s="98"/>
      <c r="HH102" s="98"/>
      <c r="HI102" s="98"/>
      <c r="HJ102" s="98"/>
      <c r="HK102" s="98"/>
      <c r="HL102" s="98"/>
      <c r="HM102" s="98"/>
      <c r="HN102" s="98"/>
      <c r="HO102" s="98"/>
      <c r="HP102" s="98"/>
      <c r="HQ102" s="98"/>
      <c r="HR102" s="98"/>
      <c r="HS102" s="98"/>
      <c r="HT102" s="98"/>
      <c r="HU102" s="98"/>
      <c r="HV102" s="98"/>
      <c r="HW102" s="98"/>
      <c r="HX102" s="98"/>
      <c r="HY102" s="98"/>
      <c r="HZ102" s="98"/>
      <c r="IA102" s="98"/>
      <c r="IB102" s="98"/>
      <c r="IC102" s="98"/>
      <c r="ID102" s="98"/>
      <c r="IE102" s="98"/>
      <c r="IF102" s="98"/>
      <c r="IG102" s="98"/>
      <c r="IH102" s="98"/>
      <c r="II102" s="98"/>
      <c r="IJ102" s="98"/>
      <c r="IK102" s="98"/>
      <c r="IL102" s="98"/>
      <c r="IM102" s="98"/>
      <c r="IN102" s="98"/>
      <c r="IO102" s="98"/>
      <c r="IP102" s="98"/>
      <c r="IQ102" s="98"/>
      <c r="IR102" s="98"/>
      <c r="IS102" s="98"/>
      <c r="IT102" s="98"/>
    </row>
    <row r="103" spans="1:254" s="118" customFormat="1" ht="27.75" customHeight="1">
      <c r="A103" s="900" t="s">
        <v>124</v>
      </c>
      <c r="B103" s="871" t="s">
        <v>125</v>
      </c>
      <c r="C103" s="871" t="s">
        <v>9</v>
      </c>
      <c r="D103" s="871" t="s">
        <v>126</v>
      </c>
      <c r="E103" s="868" t="s">
        <v>127</v>
      </c>
      <c r="F103" s="903" t="s">
        <v>128</v>
      </c>
      <c r="G103" s="868" t="s">
        <v>129</v>
      </c>
      <c r="H103" s="868" t="s">
        <v>130</v>
      </c>
      <c r="I103" s="871" t="s">
        <v>131</v>
      </c>
      <c r="J103" s="871" t="s">
        <v>132</v>
      </c>
      <c r="K103" s="871" t="s">
        <v>133</v>
      </c>
      <c r="L103" s="871" t="s">
        <v>134</v>
      </c>
      <c r="M103" s="871" t="s">
        <v>135</v>
      </c>
      <c r="N103" s="871" t="s">
        <v>136</v>
      </c>
      <c r="O103" s="871" t="s">
        <v>137</v>
      </c>
      <c r="P103" s="871" t="s">
        <v>138</v>
      </c>
      <c r="Q103" s="868" t="s">
        <v>139</v>
      </c>
      <c r="R103" s="868" t="s">
        <v>140</v>
      </c>
      <c r="S103" s="868" t="s">
        <v>128</v>
      </c>
      <c r="T103" s="868" t="s">
        <v>132</v>
      </c>
      <c r="U103" s="868" t="s">
        <v>134</v>
      </c>
    </row>
    <row r="104" spans="1:254" s="118" customFormat="1" ht="27.75" customHeight="1">
      <c r="A104" s="901"/>
      <c r="B104" s="874"/>
      <c r="C104" s="874"/>
      <c r="D104" s="872"/>
      <c r="E104" s="869"/>
      <c r="F104" s="904"/>
      <c r="G104" s="869"/>
      <c r="H104" s="869"/>
      <c r="I104" s="872"/>
      <c r="J104" s="874"/>
      <c r="K104" s="874"/>
      <c r="L104" s="876"/>
      <c r="M104" s="874"/>
      <c r="N104" s="874"/>
      <c r="O104" s="874"/>
      <c r="P104" s="874"/>
      <c r="Q104" s="869"/>
      <c r="R104" s="869"/>
      <c r="S104" s="869"/>
      <c r="T104" s="869"/>
      <c r="U104" s="869"/>
    </row>
    <row r="105" spans="1:254" s="118" customFormat="1" ht="27.75" customHeight="1">
      <c r="A105" s="901"/>
      <c r="B105" s="874"/>
      <c r="C105" s="874"/>
      <c r="D105" s="872"/>
      <c r="E105" s="869"/>
      <c r="F105" s="904"/>
      <c r="G105" s="869"/>
      <c r="H105" s="869"/>
      <c r="I105" s="872"/>
      <c r="J105" s="874"/>
      <c r="K105" s="874"/>
      <c r="L105" s="876"/>
      <c r="M105" s="874"/>
      <c r="N105" s="874"/>
      <c r="O105" s="874"/>
      <c r="P105" s="874"/>
      <c r="Q105" s="869"/>
      <c r="R105" s="869"/>
      <c r="S105" s="869"/>
      <c r="T105" s="869"/>
      <c r="U105" s="869"/>
    </row>
    <row r="106" spans="1:254" s="118" customFormat="1" ht="63" customHeight="1">
      <c r="A106" s="902"/>
      <c r="B106" s="875"/>
      <c r="C106" s="875"/>
      <c r="D106" s="873"/>
      <c r="E106" s="870"/>
      <c r="F106" s="905"/>
      <c r="G106" s="870"/>
      <c r="H106" s="870"/>
      <c r="I106" s="873"/>
      <c r="J106" s="875"/>
      <c r="K106" s="875"/>
      <c r="L106" s="877"/>
      <c r="M106" s="875"/>
      <c r="N106" s="875"/>
      <c r="O106" s="875"/>
      <c r="P106" s="875"/>
      <c r="Q106" s="870"/>
      <c r="R106" s="870"/>
      <c r="S106" s="870"/>
      <c r="T106" s="870"/>
      <c r="U106" s="870"/>
    </row>
    <row r="107" spans="1:254" s="124" customFormat="1" ht="169.5" customHeight="1">
      <c r="A107" s="333" t="s">
        <v>551</v>
      </c>
      <c r="B107" s="210" t="s">
        <v>81</v>
      </c>
      <c r="C107" s="334" t="s">
        <v>196</v>
      </c>
      <c r="D107" s="213" t="s">
        <v>197</v>
      </c>
      <c r="E107" s="213" t="s">
        <v>198</v>
      </c>
      <c r="F107" s="211">
        <v>4</v>
      </c>
      <c r="G107" s="122"/>
      <c r="H107" s="213" t="s">
        <v>199</v>
      </c>
      <c r="I107" s="213" t="s">
        <v>593</v>
      </c>
      <c r="J107" s="215">
        <v>4</v>
      </c>
      <c r="K107" s="213" t="s">
        <v>172</v>
      </c>
      <c r="L107" s="211">
        <v>4</v>
      </c>
      <c r="M107" s="211">
        <v>444</v>
      </c>
      <c r="N107" s="211">
        <v>44</v>
      </c>
      <c r="O107" s="121">
        <f>L107*J107*F107</f>
        <v>64</v>
      </c>
      <c r="P107" s="213" t="s">
        <v>201</v>
      </c>
      <c r="Q107" s="213" t="s">
        <v>202</v>
      </c>
      <c r="R107" s="213" t="s">
        <v>173</v>
      </c>
      <c r="S107" s="121" t="s">
        <v>203</v>
      </c>
      <c r="T107" s="121" t="s">
        <v>203</v>
      </c>
      <c r="U107" s="121" t="s">
        <v>203</v>
      </c>
    </row>
    <row r="108" spans="1:254" ht="35.1" customHeight="1">
      <c r="A108" s="878" t="s">
        <v>101</v>
      </c>
      <c r="B108" s="879"/>
      <c r="C108" s="879"/>
      <c r="D108" s="879"/>
      <c r="E108" s="880"/>
      <c r="F108" s="993" t="s">
        <v>102</v>
      </c>
      <c r="G108" s="994"/>
      <c r="H108" s="994"/>
      <c r="I108" s="994"/>
      <c r="J108" s="994"/>
      <c r="K108" s="994"/>
      <c r="L108" s="994"/>
      <c r="M108" s="994"/>
      <c r="N108" s="994"/>
      <c r="O108" s="958"/>
      <c r="P108" s="862" t="s">
        <v>103</v>
      </c>
      <c r="Q108" s="864"/>
      <c r="R108" s="864"/>
      <c r="S108" s="864"/>
      <c r="T108" s="864"/>
      <c r="U108" s="864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  <c r="CL108" s="98"/>
      <c r="CM108" s="98"/>
      <c r="CN108" s="98"/>
      <c r="CO108" s="98"/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98"/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  <c r="DQ108" s="98"/>
      <c r="DR108" s="98"/>
      <c r="DS108" s="98"/>
      <c r="DT108" s="98"/>
      <c r="DU108" s="98"/>
      <c r="DV108" s="98"/>
      <c r="DW108" s="98"/>
      <c r="DX108" s="98"/>
      <c r="DY108" s="98"/>
      <c r="DZ108" s="98"/>
      <c r="EA108" s="98"/>
      <c r="EB108" s="98"/>
      <c r="EC108" s="98"/>
      <c r="ED108" s="98"/>
      <c r="EE108" s="98"/>
      <c r="EF108" s="98"/>
      <c r="EG108" s="98"/>
      <c r="EH108" s="98"/>
      <c r="EI108" s="98"/>
      <c r="EJ108" s="98"/>
      <c r="EK108" s="98"/>
      <c r="EL108" s="98"/>
      <c r="EM108" s="98"/>
      <c r="EN108" s="98"/>
      <c r="EO108" s="98"/>
      <c r="EP108" s="98"/>
      <c r="EQ108" s="98"/>
      <c r="ER108" s="98"/>
      <c r="ES108" s="98"/>
      <c r="ET108" s="98"/>
      <c r="EU108" s="98"/>
      <c r="EV108" s="98"/>
      <c r="EW108" s="98"/>
      <c r="EX108" s="98"/>
      <c r="EY108" s="98"/>
      <c r="EZ108" s="98"/>
      <c r="FA108" s="98"/>
      <c r="FB108" s="98"/>
      <c r="FC108" s="98"/>
      <c r="FD108" s="98"/>
      <c r="FE108" s="98"/>
      <c r="FF108" s="98"/>
      <c r="FG108" s="98"/>
      <c r="FH108" s="98"/>
      <c r="FI108" s="98"/>
      <c r="FJ108" s="98"/>
      <c r="FK108" s="98"/>
      <c r="FL108" s="98"/>
      <c r="FM108" s="98"/>
      <c r="FN108" s="98"/>
      <c r="FO108" s="98"/>
      <c r="FP108" s="98"/>
      <c r="FQ108" s="98"/>
      <c r="FR108" s="98"/>
      <c r="FS108" s="98"/>
      <c r="FT108" s="98"/>
      <c r="FU108" s="98"/>
      <c r="FV108" s="98"/>
      <c r="FW108" s="98"/>
      <c r="FX108" s="98"/>
      <c r="FY108" s="98"/>
      <c r="FZ108" s="98"/>
      <c r="GA108" s="98"/>
      <c r="GB108" s="98"/>
      <c r="GC108" s="98"/>
      <c r="GD108" s="98"/>
      <c r="GE108" s="98"/>
      <c r="GF108" s="98"/>
      <c r="GG108" s="98"/>
      <c r="GH108" s="98"/>
      <c r="GI108" s="98"/>
      <c r="GJ108" s="98"/>
      <c r="GK108" s="98"/>
      <c r="GL108" s="98"/>
      <c r="GM108" s="98"/>
      <c r="GN108" s="98"/>
      <c r="GO108" s="98"/>
      <c r="GP108" s="98"/>
      <c r="GQ108" s="98"/>
      <c r="GR108" s="98"/>
      <c r="GS108" s="98"/>
      <c r="GT108" s="98"/>
      <c r="GU108" s="98"/>
      <c r="GV108" s="98"/>
      <c r="GW108" s="98"/>
      <c r="GX108" s="98"/>
      <c r="GY108" s="98"/>
      <c r="GZ108" s="98"/>
      <c r="HA108" s="98"/>
      <c r="HB108" s="98"/>
      <c r="HC108" s="98"/>
      <c r="HD108" s="98"/>
      <c r="HE108" s="98"/>
      <c r="HF108" s="98"/>
      <c r="HG108" s="98"/>
      <c r="HH108" s="98"/>
      <c r="HI108" s="98"/>
      <c r="HJ108" s="98"/>
      <c r="HK108" s="98"/>
      <c r="HL108" s="98"/>
      <c r="HM108" s="98"/>
      <c r="HN108" s="98"/>
      <c r="HO108" s="98"/>
      <c r="HP108" s="98"/>
      <c r="HQ108" s="98"/>
      <c r="HR108" s="98"/>
      <c r="HS108" s="98"/>
      <c r="HT108" s="98"/>
      <c r="HU108" s="98"/>
      <c r="HV108" s="98"/>
      <c r="HW108" s="98"/>
      <c r="HX108" s="98"/>
      <c r="HY108" s="98"/>
      <c r="HZ108" s="98"/>
      <c r="IA108" s="98"/>
      <c r="IB108" s="98"/>
      <c r="IC108" s="98"/>
      <c r="ID108" s="98"/>
      <c r="IE108" s="98"/>
      <c r="IF108" s="98"/>
      <c r="IG108" s="98"/>
      <c r="IH108" s="98"/>
      <c r="II108" s="98"/>
      <c r="IJ108" s="98"/>
      <c r="IK108" s="98"/>
      <c r="IL108" s="98"/>
      <c r="IM108" s="98"/>
      <c r="IN108" s="98"/>
      <c r="IO108" s="98"/>
      <c r="IP108" s="98"/>
      <c r="IQ108" s="98"/>
      <c r="IR108" s="98"/>
      <c r="IS108" s="98"/>
      <c r="IT108" s="98"/>
    </row>
    <row r="109" spans="1:254" ht="35.1" customHeight="1">
      <c r="A109" s="881"/>
      <c r="B109" s="882"/>
      <c r="C109" s="882"/>
      <c r="D109" s="882"/>
      <c r="E109" s="883"/>
      <c r="F109" s="995"/>
      <c r="G109" s="996"/>
      <c r="H109" s="996"/>
      <c r="I109" s="996"/>
      <c r="J109" s="996"/>
      <c r="K109" s="996"/>
      <c r="L109" s="996"/>
      <c r="M109" s="996"/>
      <c r="N109" s="996"/>
      <c r="O109" s="959"/>
      <c r="P109" s="862" t="s">
        <v>104</v>
      </c>
      <c r="Q109" s="999"/>
      <c r="R109" s="999"/>
      <c r="S109" s="999"/>
      <c r="T109" s="999"/>
      <c r="U109" s="999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</row>
    <row r="110" spans="1:254" ht="35.1" customHeight="1">
      <c r="A110" s="884"/>
      <c r="B110" s="885"/>
      <c r="C110" s="885"/>
      <c r="D110" s="885"/>
      <c r="E110" s="886"/>
      <c r="F110" s="997"/>
      <c r="G110" s="998"/>
      <c r="H110" s="998"/>
      <c r="I110" s="998"/>
      <c r="J110" s="998"/>
      <c r="K110" s="998"/>
      <c r="L110" s="998"/>
      <c r="M110" s="998"/>
      <c r="N110" s="998"/>
      <c r="O110" s="960"/>
      <c r="P110" s="862" t="s">
        <v>105</v>
      </c>
      <c r="Q110" s="999"/>
      <c r="R110" s="999"/>
      <c r="S110" s="999"/>
      <c r="T110" s="999"/>
      <c r="U110" s="999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</row>
    <row r="111" spans="1:254" ht="35.1" customHeight="1">
      <c r="A111" s="925" t="s">
        <v>106</v>
      </c>
      <c r="B111" s="925"/>
      <c r="C111" s="890" t="s">
        <v>733</v>
      </c>
      <c r="D111" s="891"/>
      <c r="E111" s="892"/>
      <c r="F111" s="865" t="s">
        <v>107</v>
      </c>
      <c r="G111" s="867"/>
      <c r="H111" s="865" t="s">
        <v>624</v>
      </c>
      <c r="I111" s="866"/>
      <c r="J111" s="866"/>
      <c r="K111" s="867"/>
      <c r="L111" s="893" t="s">
        <v>108</v>
      </c>
      <c r="M111" s="894"/>
      <c r="N111" s="943"/>
      <c r="O111" s="895"/>
      <c r="P111" s="944" t="s">
        <v>867</v>
      </c>
      <c r="Q111" s="945"/>
      <c r="R111" s="945"/>
      <c r="S111" s="945"/>
      <c r="T111" s="945"/>
      <c r="U111" s="945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8"/>
      <c r="EC111" s="98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8"/>
      <c r="EZ111" s="98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8"/>
      <c r="FW111" s="98"/>
      <c r="FX111" s="98"/>
      <c r="FY111" s="98"/>
      <c r="FZ111" s="98"/>
      <c r="GA111" s="98"/>
      <c r="GB111" s="98"/>
      <c r="GC111" s="98"/>
      <c r="GD111" s="98"/>
      <c r="GE111" s="98"/>
      <c r="GF111" s="98"/>
      <c r="GG111" s="98"/>
      <c r="GH111" s="98"/>
      <c r="GI111" s="98"/>
      <c r="GJ111" s="98"/>
      <c r="GK111" s="98"/>
      <c r="GL111" s="98"/>
      <c r="GM111" s="98"/>
      <c r="GN111" s="98"/>
      <c r="GO111" s="98"/>
      <c r="GP111" s="98"/>
      <c r="GQ111" s="98"/>
      <c r="GR111" s="98"/>
      <c r="GS111" s="98"/>
      <c r="GT111" s="98"/>
      <c r="GU111" s="98"/>
      <c r="GV111" s="98"/>
      <c r="GW111" s="98"/>
      <c r="GX111" s="98"/>
      <c r="GY111" s="98"/>
      <c r="GZ111" s="98"/>
      <c r="HA111" s="98"/>
      <c r="HB111" s="98"/>
      <c r="HC111" s="98"/>
      <c r="HD111" s="98"/>
      <c r="HE111" s="98"/>
      <c r="HF111" s="98"/>
      <c r="HG111" s="98"/>
      <c r="HH111" s="98"/>
      <c r="HI111" s="98"/>
      <c r="HJ111" s="98"/>
      <c r="HK111" s="98"/>
      <c r="HL111" s="98"/>
      <c r="HM111" s="98"/>
      <c r="HN111" s="98"/>
      <c r="HO111" s="98"/>
      <c r="HP111" s="98"/>
      <c r="HQ111" s="98"/>
      <c r="HR111" s="98"/>
      <c r="HS111" s="98"/>
      <c r="HT111" s="98"/>
      <c r="HU111" s="98"/>
      <c r="HV111" s="98"/>
      <c r="HW111" s="98"/>
      <c r="HX111" s="98"/>
      <c r="HY111" s="98"/>
      <c r="HZ111" s="98"/>
      <c r="IA111" s="98"/>
      <c r="IB111" s="98"/>
      <c r="IC111" s="98"/>
      <c r="ID111" s="98"/>
      <c r="IE111" s="98"/>
      <c r="IF111" s="98"/>
      <c r="IG111" s="98"/>
      <c r="IH111" s="98"/>
      <c r="II111" s="98"/>
      <c r="IJ111" s="98"/>
      <c r="IK111" s="98"/>
      <c r="IL111" s="98"/>
      <c r="IM111" s="98"/>
      <c r="IN111" s="98"/>
      <c r="IO111" s="98"/>
      <c r="IP111" s="98"/>
      <c r="IQ111" s="98"/>
      <c r="IR111" s="98"/>
      <c r="IS111" s="98"/>
      <c r="IT111" s="98"/>
    </row>
    <row r="112" spans="1:254" ht="35.1" customHeight="1">
      <c r="A112" s="889" t="s">
        <v>109</v>
      </c>
      <c r="B112" s="889"/>
      <c r="C112" s="889"/>
      <c r="D112" s="952" t="s">
        <v>55</v>
      </c>
      <c r="E112" s="864"/>
      <c r="F112" s="864"/>
      <c r="G112" s="864"/>
      <c r="H112" s="864"/>
      <c r="I112" s="864"/>
      <c r="J112" s="864"/>
      <c r="K112" s="863"/>
      <c r="L112" s="893" t="s">
        <v>110</v>
      </c>
      <c r="M112" s="894"/>
      <c r="N112" s="894"/>
      <c r="O112" s="896"/>
      <c r="P112" s="897" t="s">
        <v>860</v>
      </c>
      <c r="Q112" s="898"/>
      <c r="R112" s="898"/>
      <c r="S112" s="898"/>
      <c r="T112" s="898"/>
      <c r="U112" s="8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8"/>
      <c r="EC112" s="98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8"/>
      <c r="EZ112" s="98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8"/>
      <c r="FW112" s="98"/>
      <c r="FX112" s="98"/>
      <c r="FY112" s="98"/>
      <c r="FZ112" s="98"/>
      <c r="GA112" s="98"/>
      <c r="GB112" s="98"/>
      <c r="GC112" s="98"/>
      <c r="GD112" s="98"/>
      <c r="GE112" s="98"/>
      <c r="GF112" s="98"/>
      <c r="GG112" s="98"/>
      <c r="GH112" s="98"/>
      <c r="GI112" s="98"/>
      <c r="GJ112" s="98"/>
      <c r="GK112" s="98"/>
      <c r="GL112" s="98"/>
      <c r="GM112" s="98"/>
      <c r="GN112" s="98"/>
      <c r="GO112" s="98"/>
      <c r="GP112" s="98"/>
      <c r="GQ112" s="98"/>
      <c r="GR112" s="98"/>
      <c r="GS112" s="98"/>
      <c r="GT112" s="98"/>
      <c r="GU112" s="98"/>
      <c r="GV112" s="98"/>
      <c r="GW112" s="98"/>
      <c r="GX112" s="98"/>
      <c r="GY112" s="98"/>
      <c r="GZ112" s="98"/>
      <c r="HA112" s="98"/>
      <c r="HB112" s="98"/>
      <c r="HC112" s="98"/>
      <c r="HD112" s="98"/>
      <c r="HE112" s="98"/>
      <c r="HF112" s="98"/>
      <c r="HG112" s="98"/>
      <c r="HH112" s="98"/>
      <c r="HI112" s="98"/>
      <c r="HJ112" s="98"/>
      <c r="HK112" s="98"/>
      <c r="HL112" s="98"/>
      <c r="HM112" s="98"/>
      <c r="HN112" s="98"/>
      <c r="HO112" s="98"/>
      <c r="HP112" s="98"/>
      <c r="HQ112" s="98"/>
      <c r="HR112" s="98"/>
      <c r="HS112" s="98"/>
      <c r="HT112" s="98"/>
      <c r="HU112" s="98"/>
      <c r="HV112" s="98"/>
      <c r="HW112" s="98"/>
      <c r="HX112" s="98"/>
      <c r="HY112" s="98"/>
      <c r="HZ112" s="98"/>
      <c r="IA112" s="98"/>
      <c r="IB112" s="98"/>
      <c r="IC112" s="98"/>
      <c r="ID112" s="98"/>
      <c r="IE112" s="98"/>
      <c r="IF112" s="98"/>
      <c r="IG112" s="98"/>
      <c r="IH112" s="98"/>
      <c r="II112" s="98"/>
      <c r="IJ112" s="98"/>
      <c r="IK112" s="98"/>
      <c r="IL112" s="98"/>
      <c r="IM112" s="98"/>
      <c r="IN112" s="98"/>
      <c r="IO112" s="98"/>
      <c r="IP112" s="98"/>
      <c r="IQ112" s="98"/>
      <c r="IR112" s="98"/>
      <c r="IS112" s="98"/>
      <c r="IT112" s="98"/>
    </row>
    <row r="113" spans="1:254" ht="35.1" customHeight="1">
      <c r="A113" s="889" t="s">
        <v>111</v>
      </c>
      <c r="B113" s="889"/>
      <c r="C113" s="889"/>
      <c r="D113" s="940" t="s">
        <v>55</v>
      </c>
      <c r="E113" s="941"/>
      <c r="F113" s="941"/>
      <c r="G113" s="941"/>
      <c r="H113" s="941"/>
      <c r="I113" s="941"/>
      <c r="J113" s="941"/>
      <c r="K113" s="942"/>
      <c r="L113" s="893" t="s">
        <v>112</v>
      </c>
      <c r="M113" s="894"/>
      <c r="N113" s="894"/>
      <c r="O113" s="896"/>
      <c r="P113" s="912" t="s">
        <v>113</v>
      </c>
      <c r="Q113" s="894"/>
      <c r="R113" s="894"/>
      <c r="S113" s="894"/>
      <c r="T113" s="894"/>
      <c r="U113" s="894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8"/>
      <c r="EC113" s="98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8"/>
      <c r="EZ113" s="98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8"/>
      <c r="FW113" s="98"/>
      <c r="FX113" s="98"/>
      <c r="FY113" s="98"/>
      <c r="FZ113" s="98"/>
      <c r="GA113" s="98"/>
      <c r="GB113" s="98"/>
      <c r="GC113" s="98"/>
      <c r="GD113" s="98"/>
      <c r="GE113" s="98"/>
      <c r="GF113" s="98"/>
      <c r="GG113" s="98"/>
      <c r="GH113" s="98"/>
      <c r="GI113" s="98"/>
      <c r="GJ113" s="98"/>
      <c r="GK113" s="98"/>
      <c r="GL113" s="98"/>
      <c r="GM113" s="98"/>
      <c r="GN113" s="98"/>
      <c r="GO113" s="98"/>
      <c r="GP113" s="98"/>
      <c r="GQ113" s="98"/>
      <c r="GR113" s="98"/>
      <c r="GS113" s="98"/>
      <c r="GT113" s="98"/>
      <c r="GU113" s="98"/>
      <c r="GV113" s="98"/>
      <c r="GW113" s="98"/>
      <c r="GX113" s="98"/>
      <c r="GY113" s="98"/>
      <c r="GZ113" s="98"/>
      <c r="HA113" s="98"/>
      <c r="HB113" s="98"/>
      <c r="HC113" s="98"/>
      <c r="HD113" s="98"/>
      <c r="HE113" s="98"/>
      <c r="HF113" s="98"/>
      <c r="HG113" s="98"/>
      <c r="HH113" s="98"/>
      <c r="HI113" s="98"/>
      <c r="HJ113" s="98"/>
      <c r="HK113" s="98"/>
      <c r="HL113" s="98"/>
      <c r="HM113" s="98"/>
      <c r="HN113" s="98"/>
      <c r="HO113" s="98"/>
      <c r="HP113" s="98"/>
      <c r="HQ113" s="98"/>
      <c r="HR113" s="98"/>
      <c r="HS113" s="98"/>
      <c r="HT113" s="98"/>
      <c r="HU113" s="98"/>
      <c r="HV113" s="98"/>
      <c r="HW113" s="98"/>
      <c r="HX113" s="98"/>
      <c r="HY113" s="98"/>
      <c r="HZ113" s="98"/>
      <c r="IA113" s="98"/>
      <c r="IB113" s="98"/>
      <c r="IC113" s="98"/>
      <c r="ID113" s="98"/>
      <c r="IE113" s="98"/>
      <c r="IF113" s="98"/>
      <c r="IG113" s="98"/>
      <c r="IH113" s="98"/>
      <c r="II113" s="98"/>
      <c r="IJ113" s="98"/>
      <c r="IK113" s="98"/>
      <c r="IL113" s="98"/>
      <c r="IM113" s="98"/>
      <c r="IN113" s="98"/>
      <c r="IO113" s="98"/>
      <c r="IP113" s="98"/>
      <c r="IQ113" s="98"/>
      <c r="IR113" s="98"/>
      <c r="IS113" s="98"/>
      <c r="IT113" s="98"/>
    </row>
    <row r="114" spans="1:254" ht="35.1" customHeight="1">
      <c r="A114" s="100" t="s">
        <v>114</v>
      </c>
      <c r="B114" s="100"/>
      <c r="C114" s="100"/>
      <c r="D114" s="955" t="s">
        <v>857</v>
      </c>
      <c r="E114" s="956"/>
      <c r="F114" s="862" t="s">
        <v>115</v>
      </c>
      <c r="G114" s="864"/>
      <c r="H114" s="863"/>
      <c r="I114" s="862" t="s">
        <v>858</v>
      </c>
      <c r="J114" s="864"/>
      <c r="K114" s="863"/>
      <c r="L114" s="893" t="s">
        <v>116</v>
      </c>
      <c r="M114" s="894"/>
      <c r="N114" s="894"/>
      <c r="O114" s="896"/>
      <c r="P114" s="101" t="s">
        <v>117</v>
      </c>
      <c r="Q114" s="102" t="s">
        <v>118</v>
      </c>
      <c r="R114" s="957" t="s">
        <v>113</v>
      </c>
      <c r="S114" s="910"/>
      <c r="T114" s="910"/>
      <c r="U114" s="910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8"/>
      <c r="EC114" s="98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8"/>
      <c r="EZ114" s="98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8"/>
      <c r="FW114" s="98"/>
      <c r="FX114" s="98"/>
      <c r="FY114" s="98"/>
      <c r="FZ114" s="98"/>
      <c r="GA114" s="98"/>
      <c r="GB114" s="98"/>
      <c r="GC114" s="98"/>
      <c r="GD114" s="98"/>
      <c r="GE114" s="98"/>
      <c r="GF114" s="98"/>
      <c r="GG114" s="98"/>
      <c r="GH114" s="98"/>
      <c r="GI114" s="98"/>
      <c r="GJ114" s="98"/>
      <c r="GK114" s="98"/>
      <c r="GL114" s="98"/>
      <c r="GM114" s="98"/>
      <c r="GN114" s="98"/>
      <c r="GO114" s="98"/>
      <c r="GP114" s="98"/>
      <c r="GQ114" s="98"/>
      <c r="GR114" s="98"/>
      <c r="GS114" s="98"/>
      <c r="GT114" s="98"/>
      <c r="GU114" s="98"/>
      <c r="GV114" s="98"/>
      <c r="GW114" s="98"/>
      <c r="GX114" s="98"/>
      <c r="GY114" s="98"/>
      <c r="GZ114" s="98"/>
      <c r="HA114" s="98"/>
      <c r="HB114" s="98"/>
      <c r="HC114" s="98"/>
      <c r="HD114" s="98"/>
      <c r="HE114" s="98"/>
      <c r="HF114" s="98"/>
      <c r="HG114" s="98"/>
      <c r="HH114" s="98"/>
      <c r="HI114" s="98"/>
      <c r="HJ114" s="98"/>
      <c r="HK114" s="98"/>
      <c r="HL114" s="98"/>
      <c r="HM114" s="98"/>
      <c r="HN114" s="98"/>
      <c r="HO114" s="98"/>
      <c r="HP114" s="98"/>
      <c r="HQ114" s="98"/>
      <c r="HR114" s="98"/>
      <c r="HS114" s="98"/>
      <c r="HT114" s="98"/>
      <c r="HU114" s="98"/>
      <c r="HV114" s="98"/>
      <c r="HW114" s="98"/>
      <c r="HX114" s="98"/>
      <c r="HY114" s="98"/>
      <c r="HZ114" s="98"/>
      <c r="IA114" s="98"/>
      <c r="IB114" s="98"/>
      <c r="IC114" s="98"/>
      <c r="ID114" s="98"/>
      <c r="IE114" s="98"/>
      <c r="IF114" s="98"/>
      <c r="IG114" s="98"/>
      <c r="IH114" s="98"/>
      <c r="II114" s="98"/>
      <c r="IJ114" s="98"/>
      <c r="IK114" s="98"/>
      <c r="IL114" s="98"/>
      <c r="IM114" s="98"/>
      <c r="IN114" s="98"/>
      <c r="IO114" s="98"/>
      <c r="IP114" s="98"/>
      <c r="IQ114" s="98"/>
      <c r="IR114" s="98"/>
      <c r="IS114" s="98"/>
      <c r="IT114" s="98"/>
    </row>
    <row r="115" spans="1:254" ht="35.1" customHeight="1">
      <c r="A115" s="889" t="s">
        <v>119</v>
      </c>
      <c r="B115" s="889"/>
      <c r="C115" s="890" t="s">
        <v>503</v>
      </c>
      <c r="D115" s="891"/>
      <c r="E115" s="891"/>
      <c r="F115" s="891"/>
      <c r="G115" s="891"/>
      <c r="H115" s="892"/>
      <c r="I115" s="906" t="s">
        <v>120</v>
      </c>
      <c r="J115" s="907"/>
      <c r="K115" s="908"/>
      <c r="L115" s="893" t="s">
        <v>121</v>
      </c>
      <c r="M115" s="894"/>
      <c r="N115" s="894"/>
      <c r="O115" s="896"/>
      <c r="P115" s="103"/>
      <c r="Q115" s="577" t="s">
        <v>122</v>
      </c>
      <c r="R115" s="961" t="s">
        <v>123</v>
      </c>
      <c r="S115" s="962"/>
      <c r="T115" s="962"/>
      <c r="U115" s="963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</row>
    <row r="116" spans="1:254" s="118" customFormat="1" ht="27.75" customHeight="1">
      <c r="A116" s="900" t="s">
        <v>124</v>
      </c>
      <c r="B116" s="871" t="s">
        <v>125</v>
      </c>
      <c r="C116" s="871" t="s">
        <v>9</v>
      </c>
      <c r="D116" s="871" t="s">
        <v>126</v>
      </c>
      <c r="E116" s="868" t="s">
        <v>127</v>
      </c>
      <c r="F116" s="903" t="s">
        <v>128</v>
      </c>
      <c r="G116" s="868" t="s">
        <v>129</v>
      </c>
      <c r="H116" s="868" t="s">
        <v>130</v>
      </c>
      <c r="I116" s="871" t="s">
        <v>131</v>
      </c>
      <c r="J116" s="871" t="s">
        <v>132</v>
      </c>
      <c r="K116" s="871" t="s">
        <v>133</v>
      </c>
      <c r="L116" s="871" t="s">
        <v>134</v>
      </c>
      <c r="M116" s="871" t="s">
        <v>135</v>
      </c>
      <c r="N116" s="871" t="s">
        <v>136</v>
      </c>
      <c r="O116" s="871" t="s">
        <v>137</v>
      </c>
      <c r="P116" s="871" t="s">
        <v>138</v>
      </c>
      <c r="Q116" s="868" t="s">
        <v>139</v>
      </c>
      <c r="R116" s="868" t="s">
        <v>140</v>
      </c>
      <c r="S116" s="868" t="s">
        <v>128</v>
      </c>
      <c r="T116" s="868" t="s">
        <v>132</v>
      </c>
      <c r="U116" s="868" t="s">
        <v>134</v>
      </c>
    </row>
    <row r="117" spans="1:254" s="118" customFormat="1" ht="27.75" customHeight="1">
      <c r="A117" s="901"/>
      <c r="B117" s="874"/>
      <c r="C117" s="874"/>
      <c r="D117" s="872"/>
      <c r="E117" s="869"/>
      <c r="F117" s="904"/>
      <c r="G117" s="869"/>
      <c r="H117" s="869"/>
      <c r="I117" s="872"/>
      <c r="J117" s="874"/>
      <c r="K117" s="874"/>
      <c r="L117" s="876"/>
      <c r="M117" s="874"/>
      <c r="N117" s="874"/>
      <c r="O117" s="874"/>
      <c r="P117" s="874"/>
      <c r="Q117" s="869"/>
      <c r="R117" s="869"/>
      <c r="S117" s="869"/>
      <c r="T117" s="869"/>
      <c r="U117" s="869"/>
    </row>
    <row r="118" spans="1:254" s="118" customFormat="1" ht="27.75" customHeight="1">
      <c r="A118" s="901"/>
      <c r="B118" s="874"/>
      <c r="C118" s="874"/>
      <c r="D118" s="872"/>
      <c r="E118" s="869"/>
      <c r="F118" s="904"/>
      <c r="G118" s="869"/>
      <c r="H118" s="869"/>
      <c r="I118" s="872"/>
      <c r="J118" s="874"/>
      <c r="K118" s="874"/>
      <c r="L118" s="876"/>
      <c r="M118" s="874"/>
      <c r="N118" s="874"/>
      <c r="O118" s="874"/>
      <c r="P118" s="874"/>
      <c r="Q118" s="869"/>
      <c r="R118" s="869"/>
      <c r="S118" s="869"/>
      <c r="T118" s="869"/>
      <c r="U118" s="869"/>
    </row>
    <row r="119" spans="1:254" s="118" customFormat="1" ht="48" customHeight="1">
      <c r="A119" s="902"/>
      <c r="B119" s="875"/>
      <c r="C119" s="875"/>
      <c r="D119" s="873"/>
      <c r="E119" s="870"/>
      <c r="F119" s="905"/>
      <c r="G119" s="870"/>
      <c r="H119" s="870"/>
      <c r="I119" s="873"/>
      <c r="J119" s="875"/>
      <c r="K119" s="875"/>
      <c r="L119" s="877"/>
      <c r="M119" s="875"/>
      <c r="N119" s="875"/>
      <c r="O119" s="875"/>
      <c r="P119" s="875"/>
      <c r="Q119" s="870"/>
      <c r="R119" s="870"/>
      <c r="S119" s="870"/>
      <c r="T119" s="870"/>
      <c r="U119" s="870"/>
    </row>
    <row r="120" spans="1:254" s="217" customFormat="1" ht="244.5" customHeight="1">
      <c r="A120" s="682" t="s">
        <v>552</v>
      </c>
      <c r="B120" s="210" t="s">
        <v>346</v>
      </c>
      <c r="C120" s="210" t="s">
        <v>347</v>
      </c>
      <c r="D120" s="211" t="s">
        <v>348</v>
      </c>
      <c r="E120" s="212" t="s">
        <v>349</v>
      </c>
      <c r="F120" s="211">
        <v>6</v>
      </c>
      <c r="G120" s="211"/>
      <c r="H120" s="212" t="s">
        <v>350</v>
      </c>
      <c r="I120" s="212" t="s">
        <v>351</v>
      </c>
      <c r="J120" s="211">
        <v>3</v>
      </c>
      <c r="K120" s="213" t="s">
        <v>352</v>
      </c>
      <c r="L120" s="214">
        <v>5</v>
      </c>
      <c r="M120" s="211">
        <v>635</v>
      </c>
      <c r="N120" s="215">
        <v>35</v>
      </c>
      <c r="O120" s="216">
        <f>F120*J120*L120</f>
        <v>90</v>
      </c>
      <c r="P120" s="212" t="s">
        <v>353</v>
      </c>
      <c r="Q120" s="211" t="s">
        <v>354</v>
      </c>
      <c r="R120" s="212" t="s">
        <v>208</v>
      </c>
      <c r="S120" s="211">
        <v>6</v>
      </c>
      <c r="T120" s="211">
        <v>3</v>
      </c>
      <c r="U120" s="211">
        <v>4</v>
      </c>
    </row>
    <row r="121" spans="1:254" s="619" customFormat="1" ht="27.75" customHeight="1">
      <c r="A121" s="923" t="s">
        <v>101</v>
      </c>
      <c r="B121" s="923"/>
      <c r="C121" s="923"/>
      <c r="D121" s="923"/>
      <c r="E121" s="923"/>
      <c r="F121" s="924" t="s">
        <v>102</v>
      </c>
      <c r="G121" s="924"/>
      <c r="H121" s="924"/>
      <c r="I121" s="924"/>
      <c r="J121" s="924"/>
      <c r="K121" s="924"/>
      <c r="L121" s="924"/>
      <c r="M121" s="924"/>
      <c r="N121" s="924"/>
      <c r="O121" s="922" t="s">
        <v>103</v>
      </c>
      <c r="P121" s="922"/>
      <c r="Q121" s="922"/>
      <c r="R121" s="922"/>
      <c r="S121" s="922"/>
      <c r="T121" s="922"/>
      <c r="U121" s="922"/>
    </row>
    <row r="122" spans="1:254" s="619" customFormat="1" ht="27.75" customHeight="1">
      <c r="A122" s="923"/>
      <c r="B122" s="923"/>
      <c r="C122" s="923"/>
      <c r="D122" s="923"/>
      <c r="E122" s="923"/>
      <c r="F122" s="924"/>
      <c r="G122" s="924"/>
      <c r="H122" s="924"/>
      <c r="I122" s="924"/>
      <c r="J122" s="924"/>
      <c r="K122" s="924"/>
      <c r="L122" s="924"/>
      <c r="M122" s="924"/>
      <c r="N122" s="924"/>
      <c r="O122" s="922" t="s">
        <v>104</v>
      </c>
      <c r="P122" s="922"/>
      <c r="Q122" s="922"/>
      <c r="R122" s="922"/>
      <c r="S122" s="922"/>
      <c r="T122" s="922"/>
      <c r="U122" s="922"/>
    </row>
    <row r="123" spans="1:254" s="619" customFormat="1" ht="27.75" customHeight="1">
      <c r="A123" s="923"/>
      <c r="B123" s="923"/>
      <c r="C123" s="923"/>
      <c r="D123" s="923"/>
      <c r="E123" s="923"/>
      <c r="F123" s="924"/>
      <c r="G123" s="924"/>
      <c r="H123" s="924"/>
      <c r="I123" s="924"/>
      <c r="J123" s="924"/>
      <c r="K123" s="924"/>
      <c r="L123" s="924"/>
      <c r="M123" s="924"/>
      <c r="N123" s="924"/>
      <c r="O123" s="922" t="s">
        <v>105</v>
      </c>
      <c r="P123" s="922"/>
      <c r="Q123" s="922"/>
      <c r="R123" s="922"/>
      <c r="S123" s="922"/>
      <c r="T123" s="922"/>
      <c r="U123" s="922"/>
    </row>
    <row r="124" spans="1:254" s="609" customFormat="1" ht="38.25" customHeight="1">
      <c r="A124" s="925" t="s">
        <v>106</v>
      </c>
      <c r="B124" s="925"/>
      <c r="C124" s="890" t="s">
        <v>733</v>
      </c>
      <c r="D124" s="891"/>
      <c r="E124" s="892"/>
      <c r="F124" s="865" t="s">
        <v>107</v>
      </c>
      <c r="G124" s="867"/>
      <c r="H124" s="865" t="s">
        <v>624</v>
      </c>
      <c r="I124" s="866"/>
      <c r="J124" s="866"/>
      <c r="K124" s="867"/>
      <c r="L124" s="926" t="s">
        <v>108</v>
      </c>
      <c r="M124" s="927"/>
      <c r="N124" s="928"/>
      <c r="O124" s="865" t="s">
        <v>868</v>
      </c>
      <c r="P124" s="866"/>
      <c r="Q124" s="866"/>
      <c r="R124" s="866"/>
      <c r="S124" s="866"/>
      <c r="T124" s="866"/>
      <c r="U124" s="867"/>
      <c r="V124" s="608"/>
      <c r="W124" s="608"/>
      <c r="X124" s="608"/>
      <c r="Y124" s="608"/>
      <c r="Z124" s="608"/>
      <c r="AA124" s="608"/>
      <c r="AB124" s="608"/>
      <c r="AC124" s="608"/>
      <c r="AD124" s="608"/>
      <c r="AE124" s="608"/>
      <c r="AF124" s="608"/>
      <c r="AG124" s="608"/>
      <c r="AH124" s="608"/>
      <c r="AI124" s="608"/>
      <c r="AJ124" s="608"/>
      <c r="AK124" s="608"/>
      <c r="AL124" s="608"/>
      <c r="AM124" s="608"/>
      <c r="AN124" s="608"/>
      <c r="AO124" s="608"/>
      <c r="AP124" s="608"/>
      <c r="AQ124" s="608"/>
      <c r="AR124" s="608"/>
      <c r="AS124" s="608"/>
      <c r="AT124" s="608"/>
      <c r="AU124" s="608"/>
      <c r="AV124" s="608"/>
      <c r="AW124" s="608"/>
      <c r="AX124" s="608"/>
      <c r="AY124" s="608"/>
      <c r="AZ124" s="608"/>
      <c r="BA124" s="608"/>
      <c r="BB124" s="608"/>
      <c r="BC124" s="608"/>
      <c r="BD124" s="608"/>
      <c r="BE124" s="608"/>
      <c r="BF124" s="608"/>
      <c r="BG124" s="608"/>
      <c r="BH124" s="608"/>
      <c r="BI124" s="608"/>
      <c r="BJ124" s="608"/>
      <c r="BK124" s="608"/>
      <c r="BL124" s="608"/>
      <c r="BM124" s="608"/>
      <c r="BN124" s="608"/>
      <c r="BO124" s="608"/>
      <c r="BP124" s="608"/>
      <c r="BQ124" s="608"/>
      <c r="BR124" s="608"/>
      <c r="BS124" s="608"/>
      <c r="BT124" s="608"/>
      <c r="BU124" s="608"/>
      <c r="BV124" s="608"/>
      <c r="BW124" s="608"/>
      <c r="BX124" s="608"/>
      <c r="BY124" s="608"/>
      <c r="BZ124" s="608"/>
      <c r="CA124" s="608"/>
      <c r="CB124" s="608"/>
      <c r="CC124" s="608"/>
      <c r="CD124" s="608"/>
      <c r="CE124" s="608"/>
      <c r="CF124" s="608"/>
      <c r="CG124" s="608"/>
      <c r="CH124" s="608"/>
      <c r="CI124" s="608"/>
      <c r="CJ124" s="608"/>
      <c r="CK124" s="608"/>
      <c r="CL124" s="608"/>
      <c r="CM124" s="608"/>
      <c r="CN124" s="608"/>
      <c r="CO124" s="608"/>
      <c r="CP124" s="608"/>
      <c r="CQ124" s="608"/>
      <c r="CR124" s="608"/>
      <c r="CS124" s="608"/>
      <c r="CT124" s="608"/>
      <c r="CU124" s="608"/>
      <c r="CV124" s="608"/>
      <c r="CW124" s="608"/>
      <c r="CX124" s="608"/>
      <c r="CY124" s="608"/>
      <c r="CZ124" s="608"/>
      <c r="DA124" s="608"/>
      <c r="DB124" s="608"/>
      <c r="DC124" s="608"/>
      <c r="DD124" s="608"/>
      <c r="DE124" s="608"/>
      <c r="DF124" s="608"/>
      <c r="DG124" s="608"/>
      <c r="DH124" s="608"/>
      <c r="DI124" s="608"/>
      <c r="DJ124" s="608"/>
      <c r="DK124" s="608"/>
      <c r="DL124" s="608"/>
      <c r="DM124" s="608"/>
      <c r="DN124" s="608"/>
      <c r="DO124" s="608"/>
      <c r="DP124" s="608"/>
      <c r="DQ124" s="608"/>
      <c r="DR124" s="608"/>
      <c r="DS124" s="608"/>
      <c r="DT124" s="608"/>
      <c r="DU124" s="608"/>
      <c r="DV124" s="608"/>
      <c r="DW124" s="608"/>
      <c r="DX124" s="608"/>
      <c r="DY124" s="608"/>
      <c r="DZ124" s="608"/>
      <c r="EA124" s="608"/>
      <c r="EB124" s="608"/>
      <c r="EC124" s="608"/>
      <c r="ED124" s="608"/>
      <c r="EE124" s="608"/>
      <c r="EF124" s="608"/>
      <c r="EG124" s="608"/>
      <c r="EH124" s="608"/>
      <c r="EI124" s="608"/>
      <c r="EJ124" s="608"/>
      <c r="EK124" s="608"/>
      <c r="EL124" s="608"/>
      <c r="EM124" s="608"/>
      <c r="EN124" s="608"/>
      <c r="EO124" s="608"/>
      <c r="EP124" s="608"/>
      <c r="EQ124" s="608"/>
      <c r="ER124" s="608"/>
      <c r="ES124" s="608"/>
      <c r="ET124" s="608"/>
      <c r="EU124" s="608"/>
      <c r="EV124" s="608"/>
      <c r="EW124" s="608"/>
      <c r="EX124" s="608"/>
      <c r="EY124" s="608"/>
      <c r="EZ124" s="608"/>
      <c r="FA124" s="608"/>
      <c r="FB124" s="608"/>
      <c r="FC124" s="608"/>
      <c r="FD124" s="608"/>
      <c r="FE124" s="608"/>
      <c r="FF124" s="608"/>
      <c r="FG124" s="608"/>
      <c r="FH124" s="608"/>
      <c r="FI124" s="608"/>
      <c r="FJ124" s="608"/>
      <c r="FK124" s="608"/>
      <c r="FL124" s="608"/>
      <c r="FM124" s="608"/>
      <c r="FN124" s="608"/>
      <c r="FO124" s="608"/>
      <c r="FP124" s="608"/>
      <c r="FQ124" s="608"/>
      <c r="FR124" s="608"/>
      <c r="FS124" s="608"/>
      <c r="FT124" s="608"/>
      <c r="FU124" s="608"/>
      <c r="FV124" s="608"/>
      <c r="FW124" s="608"/>
      <c r="FX124" s="608"/>
      <c r="FY124" s="608"/>
      <c r="FZ124" s="608"/>
      <c r="GA124" s="608"/>
      <c r="GB124" s="608"/>
      <c r="GC124" s="608"/>
      <c r="GD124" s="608"/>
      <c r="GE124" s="608"/>
      <c r="GF124" s="608"/>
      <c r="GG124" s="608"/>
      <c r="GH124" s="608"/>
      <c r="GI124" s="608"/>
      <c r="GJ124" s="608"/>
      <c r="GK124" s="608"/>
      <c r="GL124" s="608"/>
      <c r="GM124" s="608"/>
      <c r="GN124" s="608"/>
      <c r="GO124" s="608"/>
      <c r="GP124" s="608"/>
      <c r="GQ124" s="608"/>
      <c r="GR124" s="608"/>
      <c r="GS124" s="608"/>
      <c r="GT124" s="608"/>
      <c r="GU124" s="608"/>
      <c r="GV124" s="608"/>
      <c r="GW124" s="608"/>
      <c r="GX124" s="608"/>
      <c r="GY124" s="608"/>
      <c r="GZ124" s="608"/>
      <c r="HA124" s="608"/>
      <c r="HB124" s="608"/>
      <c r="HC124" s="608"/>
      <c r="HD124" s="608"/>
      <c r="HE124" s="608"/>
      <c r="HF124" s="608"/>
      <c r="HG124" s="608"/>
      <c r="HH124" s="608"/>
      <c r="HI124" s="608"/>
      <c r="HJ124" s="608"/>
      <c r="HK124" s="608"/>
      <c r="HL124" s="608"/>
      <c r="HM124" s="608"/>
      <c r="HN124" s="608"/>
      <c r="HO124" s="608"/>
      <c r="HP124" s="608"/>
      <c r="HQ124" s="608"/>
      <c r="HR124" s="608"/>
      <c r="HS124" s="608"/>
      <c r="HT124" s="608"/>
      <c r="HU124" s="608"/>
      <c r="HV124" s="608"/>
      <c r="HW124" s="608"/>
      <c r="HX124" s="608"/>
      <c r="HY124" s="608"/>
      <c r="HZ124" s="608"/>
      <c r="IA124" s="608"/>
      <c r="IB124" s="608"/>
      <c r="IC124" s="608"/>
      <c r="ID124" s="608"/>
      <c r="IE124" s="608"/>
      <c r="IF124" s="608"/>
      <c r="IG124" s="608"/>
      <c r="IH124" s="608"/>
      <c r="II124" s="608"/>
      <c r="IJ124" s="608"/>
      <c r="IK124" s="608"/>
      <c r="IL124" s="608"/>
      <c r="IM124" s="608"/>
      <c r="IN124" s="608"/>
      <c r="IO124" s="608"/>
      <c r="IP124" s="608"/>
      <c r="IQ124" s="608"/>
      <c r="IR124" s="608"/>
      <c r="IS124" s="608"/>
    </row>
    <row r="125" spans="1:254" s="609" customFormat="1" ht="30" customHeight="1">
      <c r="A125" s="925" t="s">
        <v>109</v>
      </c>
      <c r="B125" s="925"/>
      <c r="C125" s="925"/>
      <c r="D125" s="865" t="s">
        <v>802</v>
      </c>
      <c r="E125" s="866"/>
      <c r="F125" s="866"/>
      <c r="G125" s="866"/>
      <c r="H125" s="866"/>
      <c r="I125" s="866"/>
      <c r="J125" s="866"/>
      <c r="K125" s="867"/>
      <c r="L125" s="926" t="s">
        <v>110</v>
      </c>
      <c r="M125" s="927"/>
      <c r="N125" s="929"/>
      <c r="O125" s="930">
        <v>42636</v>
      </c>
      <c r="P125" s="931"/>
      <c r="Q125" s="931"/>
      <c r="R125" s="931"/>
      <c r="S125" s="931"/>
      <c r="T125" s="931"/>
      <c r="U125" s="932"/>
      <c r="V125" s="608"/>
      <c r="W125" s="608"/>
      <c r="X125" s="608"/>
      <c r="Y125" s="608"/>
      <c r="Z125" s="608"/>
      <c r="AA125" s="608"/>
      <c r="AB125" s="608"/>
      <c r="AC125" s="608"/>
      <c r="AD125" s="608"/>
      <c r="AE125" s="608"/>
      <c r="AF125" s="608"/>
      <c r="AG125" s="608"/>
      <c r="AH125" s="608"/>
      <c r="AI125" s="608"/>
      <c r="AJ125" s="608"/>
      <c r="AK125" s="608"/>
      <c r="AL125" s="608"/>
      <c r="AM125" s="608"/>
      <c r="AN125" s="608"/>
      <c r="AO125" s="608"/>
      <c r="AP125" s="608"/>
      <c r="AQ125" s="608"/>
      <c r="AR125" s="608"/>
      <c r="AS125" s="608"/>
      <c r="AT125" s="608"/>
      <c r="AU125" s="608"/>
      <c r="AV125" s="608"/>
      <c r="AW125" s="608"/>
      <c r="AX125" s="608"/>
      <c r="AY125" s="608"/>
      <c r="AZ125" s="608"/>
      <c r="BA125" s="608"/>
      <c r="BB125" s="608"/>
      <c r="BC125" s="608"/>
      <c r="BD125" s="608"/>
      <c r="BE125" s="608"/>
      <c r="BF125" s="608"/>
      <c r="BG125" s="608"/>
      <c r="BH125" s="608"/>
      <c r="BI125" s="608"/>
      <c r="BJ125" s="608"/>
      <c r="BK125" s="608"/>
      <c r="BL125" s="608"/>
      <c r="BM125" s="608"/>
      <c r="BN125" s="608"/>
      <c r="BO125" s="608"/>
      <c r="BP125" s="608"/>
      <c r="BQ125" s="608"/>
      <c r="BR125" s="608"/>
      <c r="BS125" s="608"/>
      <c r="BT125" s="608"/>
      <c r="BU125" s="608"/>
      <c r="BV125" s="608"/>
      <c r="BW125" s="608"/>
      <c r="BX125" s="608"/>
      <c r="BY125" s="608"/>
      <c r="BZ125" s="608"/>
      <c r="CA125" s="608"/>
      <c r="CB125" s="608"/>
      <c r="CC125" s="608"/>
      <c r="CD125" s="608"/>
      <c r="CE125" s="608"/>
      <c r="CF125" s="608"/>
      <c r="CG125" s="608"/>
      <c r="CH125" s="608"/>
      <c r="CI125" s="608"/>
      <c r="CJ125" s="608"/>
      <c r="CK125" s="608"/>
      <c r="CL125" s="608"/>
      <c r="CM125" s="608"/>
      <c r="CN125" s="608"/>
      <c r="CO125" s="608"/>
      <c r="CP125" s="608"/>
      <c r="CQ125" s="608"/>
      <c r="CR125" s="608"/>
      <c r="CS125" s="608"/>
      <c r="CT125" s="608"/>
      <c r="CU125" s="608"/>
      <c r="CV125" s="608"/>
      <c r="CW125" s="608"/>
      <c r="CX125" s="608"/>
      <c r="CY125" s="608"/>
      <c r="CZ125" s="608"/>
      <c r="DA125" s="608"/>
      <c r="DB125" s="608"/>
      <c r="DC125" s="608"/>
      <c r="DD125" s="608"/>
      <c r="DE125" s="608"/>
      <c r="DF125" s="608"/>
      <c r="DG125" s="608"/>
      <c r="DH125" s="608"/>
      <c r="DI125" s="608"/>
      <c r="DJ125" s="608"/>
      <c r="DK125" s="608"/>
      <c r="DL125" s="608"/>
      <c r="DM125" s="608"/>
      <c r="DN125" s="608"/>
      <c r="DO125" s="608"/>
      <c r="DP125" s="608"/>
      <c r="DQ125" s="608"/>
      <c r="DR125" s="608"/>
      <c r="DS125" s="608"/>
      <c r="DT125" s="608"/>
      <c r="DU125" s="608"/>
      <c r="DV125" s="608"/>
      <c r="DW125" s="608"/>
      <c r="DX125" s="608"/>
      <c r="DY125" s="608"/>
      <c r="DZ125" s="608"/>
      <c r="EA125" s="608"/>
      <c r="EB125" s="608"/>
      <c r="EC125" s="608"/>
      <c r="ED125" s="608"/>
      <c r="EE125" s="608"/>
      <c r="EF125" s="608"/>
      <c r="EG125" s="608"/>
      <c r="EH125" s="608"/>
      <c r="EI125" s="608"/>
      <c r="EJ125" s="608"/>
      <c r="EK125" s="608"/>
      <c r="EL125" s="608"/>
      <c r="EM125" s="608"/>
      <c r="EN125" s="608"/>
      <c r="EO125" s="608"/>
      <c r="EP125" s="608"/>
      <c r="EQ125" s="608"/>
      <c r="ER125" s="608"/>
      <c r="ES125" s="608"/>
      <c r="ET125" s="608"/>
      <c r="EU125" s="608"/>
      <c r="EV125" s="608"/>
      <c r="EW125" s="608"/>
      <c r="EX125" s="608"/>
      <c r="EY125" s="608"/>
      <c r="EZ125" s="608"/>
      <c r="FA125" s="608"/>
      <c r="FB125" s="608"/>
      <c r="FC125" s="608"/>
      <c r="FD125" s="608"/>
      <c r="FE125" s="608"/>
      <c r="FF125" s="608"/>
      <c r="FG125" s="608"/>
      <c r="FH125" s="608"/>
      <c r="FI125" s="608"/>
      <c r="FJ125" s="608"/>
      <c r="FK125" s="608"/>
      <c r="FL125" s="608"/>
      <c r="FM125" s="608"/>
      <c r="FN125" s="608"/>
      <c r="FO125" s="608"/>
      <c r="FP125" s="608"/>
      <c r="FQ125" s="608"/>
      <c r="FR125" s="608"/>
      <c r="FS125" s="608"/>
      <c r="FT125" s="608"/>
      <c r="FU125" s="608"/>
      <c r="FV125" s="608"/>
      <c r="FW125" s="608"/>
      <c r="FX125" s="608"/>
      <c r="FY125" s="608"/>
      <c r="FZ125" s="608"/>
      <c r="GA125" s="608"/>
      <c r="GB125" s="608"/>
      <c r="GC125" s="608"/>
      <c r="GD125" s="608"/>
      <c r="GE125" s="608"/>
      <c r="GF125" s="608"/>
      <c r="GG125" s="608"/>
      <c r="GH125" s="608"/>
      <c r="GI125" s="608"/>
      <c r="GJ125" s="608"/>
      <c r="GK125" s="608"/>
      <c r="GL125" s="608"/>
      <c r="GM125" s="608"/>
      <c r="GN125" s="608"/>
      <c r="GO125" s="608"/>
      <c r="GP125" s="608"/>
      <c r="GQ125" s="608"/>
      <c r="GR125" s="608"/>
      <c r="GS125" s="608"/>
      <c r="GT125" s="608"/>
      <c r="GU125" s="608"/>
      <c r="GV125" s="608"/>
      <c r="GW125" s="608"/>
      <c r="GX125" s="608"/>
      <c r="GY125" s="608"/>
      <c r="GZ125" s="608"/>
      <c r="HA125" s="608"/>
      <c r="HB125" s="608"/>
      <c r="HC125" s="608"/>
      <c r="HD125" s="608"/>
      <c r="HE125" s="608"/>
      <c r="HF125" s="608"/>
      <c r="HG125" s="608"/>
      <c r="HH125" s="608"/>
      <c r="HI125" s="608"/>
      <c r="HJ125" s="608"/>
      <c r="HK125" s="608"/>
      <c r="HL125" s="608"/>
      <c r="HM125" s="608"/>
      <c r="HN125" s="608"/>
      <c r="HO125" s="608"/>
      <c r="HP125" s="608"/>
      <c r="HQ125" s="608"/>
      <c r="HR125" s="608"/>
      <c r="HS125" s="608"/>
      <c r="HT125" s="608"/>
      <c r="HU125" s="608"/>
      <c r="HV125" s="608"/>
      <c r="HW125" s="608"/>
      <c r="HX125" s="608"/>
      <c r="HY125" s="608"/>
      <c r="HZ125" s="608"/>
      <c r="IA125" s="608"/>
      <c r="IB125" s="608"/>
      <c r="IC125" s="608"/>
      <c r="ID125" s="608"/>
      <c r="IE125" s="608"/>
      <c r="IF125" s="608"/>
      <c r="IG125" s="608"/>
      <c r="IH125" s="608"/>
      <c r="II125" s="608"/>
      <c r="IJ125" s="608"/>
      <c r="IK125" s="608"/>
      <c r="IL125" s="608"/>
      <c r="IM125" s="608"/>
      <c r="IN125" s="608"/>
      <c r="IO125" s="608"/>
      <c r="IP125" s="608"/>
      <c r="IQ125" s="608"/>
      <c r="IR125" s="608"/>
      <c r="IS125" s="608"/>
    </row>
    <row r="126" spans="1:254" s="609" customFormat="1" ht="30" customHeight="1">
      <c r="A126" s="925" t="s">
        <v>111</v>
      </c>
      <c r="B126" s="925"/>
      <c r="C126" s="925"/>
      <c r="D126" s="865" t="s">
        <v>803</v>
      </c>
      <c r="E126" s="866"/>
      <c r="F126" s="866"/>
      <c r="G126" s="866"/>
      <c r="H126" s="866"/>
      <c r="I126" s="866"/>
      <c r="J126" s="866"/>
      <c r="K126" s="867"/>
      <c r="L126" s="926" t="s">
        <v>112</v>
      </c>
      <c r="M126" s="927"/>
      <c r="N126" s="929"/>
      <c r="O126" s="926" t="s">
        <v>208</v>
      </c>
      <c r="P126" s="927"/>
      <c r="Q126" s="927"/>
      <c r="R126" s="927"/>
      <c r="S126" s="927"/>
      <c r="T126" s="927"/>
      <c r="U126" s="929"/>
      <c r="V126" s="608"/>
      <c r="W126" s="608"/>
      <c r="X126" s="608"/>
      <c r="Y126" s="608"/>
      <c r="Z126" s="608"/>
      <c r="AA126" s="608"/>
      <c r="AB126" s="608"/>
      <c r="AC126" s="608"/>
      <c r="AD126" s="608"/>
      <c r="AE126" s="608"/>
      <c r="AF126" s="608"/>
      <c r="AG126" s="608"/>
      <c r="AH126" s="608"/>
      <c r="AI126" s="608"/>
      <c r="AJ126" s="608"/>
      <c r="AK126" s="608"/>
      <c r="AL126" s="608"/>
      <c r="AM126" s="608"/>
      <c r="AN126" s="608"/>
      <c r="AO126" s="608"/>
      <c r="AP126" s="608"/>
      <c r="AQ126" s="608"/>
      <c r="AR126" s="608"/>
      <c r="AS126" s="608"/>
      <c r="AT126" s="608"/>
      <c r="AU126" s="608"/>
      <c r="AV126" s="608"/>
      <c r="AW126" s="608"/>
      <c r="AX126" s="608"/>
      <c r="AY126" s="608"/>
      <c r="AZ126" s="608"/>
      <c r="BA126" s="608"/>
      <c r="BB126" s="608"/>
      <c r="BC126" s="608"/>
      <c r="BD126" s="608"/>
      <c r="BE126" s="608"/>
      <c r="BF126" s="608"/>
      <c r="BG126" s="608"/>
      <c r="BH126" s="608"/>
      <c r="BI126" s="608"/>
      <c r="BJ126" s="608"/>
      <c r="BK126" s="608"/>
      <c r="BL126" s="608"/>
      <c r="BM126" s="608"/>
      <c r="BN126" s="608"/>
      <c r="BO126" s="608"/>
      <c r="BP126" s="608"/>
      <c r="BQ126" s="608"/>
      <c r="BR126" s="608"/>
      <c r="BS126" s="608"/>
      <c r="BT126" s="608"/>
      <c r="BU126" s="608"/>
      <c r="BV126" s="608"/>
      <c r="BW126" s="608"/>
      <c r="BX126" s="608"/>
      <c r="BY126" s="608"/>
      <c r="BZ126" s="608"/>
      <c r="CA126" s="608"/>
      <c r="CB126" s="608"/>
      <c r="CC126" s="608"/>
      <c r="CD126" s="608"/>
      <c r="CE126" s="608"/>
      <c r="CF126" s="608"/>
      <c r="CG126" s="608"/>
      <c r="CH126" s="608"/>
      <c r="CI126" s="608"/>
      <c r="CJ126" s="608"/>
      <c r="CK126" s="608"/>
      <c r="CL126" s="608"/>
      <c r="CM126" s="608"/>
      <c r="CN126" s="608"/>
      <c r="CO126" s="608"/>
      <c r="CP126" s="608"/>
      <c r="CQ126" s="608"/>
      <c r="CR126" s="608"/>
      <c r="CS126" s="608"/>
      <c r="CT126" s="608"/>
      <c r="CU126" s="608"/>
      <c r="CV126" s="608"/>
      <c r="CW126" s="608"/>
      <c r="CX126" s="608"/>
      <c r="CY126" s="608"/>
      <c r="CZ126" s="608"/>
      <c r="DA126" s="608"/>
      <c r="DB126" s="608"/>
      <c r="DC126" s="608"/>
      <c r="DD126" s="608"/>
      <c r="DE126" s="608"/>
      <c r="DF126" s="608"/>
      <c r="DG126" s="608"/>
      <c r="DH126" s="608"/>
      <c r="DI126" s="608"/>
      <c r="DJ126" s="608"/>
      <c r="DK126" s="608"/>
      <c r="DL126" s="608"/>
      <c r="DM126" s="608"/>
      <c r="DN126" s="608"/>
      <c r="DO126" s="608"/>
      <c r="DP126" s="608"/>
      <c r="DQ126" s="608"/>
      <c r="DR126" s="608"/>
      <c r="DS126" s="608"/>
      <c r="DT126" s="608"/>
      <c r="DU126" s="608"/>
      <c r="DV126" s="608"/>
      <c r="DW126" s="608"/>
      <c r="DX126" s="608"/>
      <c r="DY126" s="608"/>
      <c r="DZ126" s="608"/>
      <c r="EA126" s="608"/>
      <c r="EB126" s="608"/>
      <c r="EC126" s="608"/>
      <c r="ED126" s="608"/>
      <c r="EE126" s="608"/>
      <c r="EF126" s="608"/>
      <c r="EG126" s="608"/>
      <c r="EH126" s="608"/>
      <c r="EI126" s="608"/>
      <c r="EJ126" s="608"/>
      <c r="EK126" s="608"/>
      <c r="EL126" s="608"/>
      <c r="EM126" s="608"/>
      <c r="EN126" s="608"/>
      <c r="EO126" s="608"/>
      <c r="EP126" s="608"/>
      <c r="EQ126" s="608"/>
      <c r="ER126" s="608"/>
      <c r="ES126" s="608"/>
      <c r="ET126" s="608"/>
      <c r="EU126" s="608"/>
      <c r="EV126" s="608"/>
      <c r="EW126" s="608"/>
      <c r="EX126" s="608"/>
      <c r="EY126" s="608"/>
      <c r="EZ126" s="608"/>
      <c r="FA126" s="608"/>
      <c r="FB126" s="608"/>
      <c r="FC126" s="608"/>
      <c r="FD126" s="608"/>
      <c r="FE126" s="608"/>
      <c r="FF126" s="608"/>
      <c r="FG126" s="608"/>
      <c r="FH126" s="608"/>
      <c r="FI126" s="608"/>
      <c r="FJ126" s="608"/>
      <c r="FK126" s="608"/>
      <c r="FL126" s="608"/>
      <c r="FM126" s="608"/>
      <c r="FN126" s="608"/>
      <c r="FO126" s="608"/>
      <c r="FP126" s="608"/>
      <c r="FQ126" s="608"/>
      <c r="FR126" s="608"/>
      <c r="FS126" s="608"/>
      <c r="FT126" s="608"/>
      <c r="FU126" s="608"/>
      <c r="FV126" s="608"/>
      <c r="FW126" s="608"/>
      <c r="FX126" s="608"/>
      <c r="FY126" s="608"/>
      <c r="FZ126" s="608"/>
      <c r="GA126" s="608"/>
      <c r="GB126" s="608"/>
      <c r="GC126" s="608"/>
      <c r="GD126" s="608"/>
      <c r="GE126" s="608"/>
      <c r="GF126" s="608"/>
      <c r="GG126" s="608"/>
      <c r="GH126" s="608"/>
      <c r="GI126" s="608"/>
      <c r="GJ126" s="608"/>
      <c r="GK126" s="608"/>
      <c r="GL126" s="608"/>
      <c r="GM126" s="608"/>
      <c r="GN126" s="608"/>
      <c r="GO126" s="608"/>
      <c r="GP126" s="608"/>
      <c r="GQ126" s="608"/>
      <c r="GR126" s="608"/>
      <c r="GS126" s="608"/>
      <c r="GT126" s="608"/>
      <c r="GU126" s="608"/>
      <c r="GV126" s="608"/>
      <c r="GW126" s="608"/>
      <c r="GX126" s="608"/>
      <c r="GY126" s="608"/>
      <c r="GZ126" s="608"/>
      <c r="HA126" s="608"/>
      <c r="HB126" s="608"/>
      <c r="HC126" s="608"/>
      <c r="HD126" s="608"/>
      <c r="HE126" s="608"/>
      <c r="HF126" s="608"/>
      <c r="HG126" s="608"/>
      <c r="HH126" s="608"/>
      <c r="HI126" s="608"/>
      <c r="HJ126" s="608"/>
      <c r="HK126" s="608"/>
      <c r="HL126" s="608"/>
      <c r="HM126" s="608"/>
      <c r="HN126" s="608"/>
      <c r="HO126" s="608"/>
      <c r="HP126" s="608"/>
      <c r="HQ126" s="608"/>
      <c r="HR126" s="608"/>
      <c r="HS126" s="608"/>
      <c r="HT126" s="608"/>
      <c r="HU126" s="608"/>
      <c r="HV126" s="608"/>
      <c r="HW126" s="608"/>
      <c r="HX126" s="608"/>
      <c r="HY126" s="608"/>
      <c r="HZ126" s="608"/>
      <c r="IA126" s="608"/>
      <c r="IB126" s="608"/>
      <c r="IC126" s="608"/>
      <c r="ID126" s="608"/>
      <c r="IE126" s="608"/>
      <c r="IF126" s="608"/>
      <c r="IG126" s="608"/>
      <c r="IH126" s="608"/>
      <c r="II126" s="608"/>
      <c r="IJ126" s="608"/>
      <c r="IK126" s="608"/>
      <c r="IL126" s="608"/>
      <c r="IM126" s="608"/>
      <c r="IN126" s="608"/>
      <c r="IO126" s="608"/>
      <c r="IP126" s="608"/>
      <c r="IQ126" s="608"/>
      <c r="IR126" s="608"/>
      <c r="IS126" s="608"/>
    </row>
    <row r="127" spans="1:254" s="609" customFormat="1" ht="30" customHeight="1">
      <c r="A127" s="610" t="s">
        <v>114</v>
      </c>
      <c r="B127" s="610"/>
      <c r="C127" s="610"/>
      <c r="D127" s="865" t="s">
        <v>804</v>
      </c>
      <c r="E127" s="867"/>
      <c r="F127" s="865" t="s">
        <v>115</v>
      </c>
      <c r="G127" s="866"/>
      <c r="H127" s="867"/>
      <c r="I127" s="865" t="s">
        <v>805</v>
      </c>
      <c r="J127" s="866"/>
      <c r="K127" s="867"/>
      <c r="L127" s="926" t="s">
        <v>116</v>
      </c>
      <c r="M127" s="927"/>
      <c r="N127" s="929"/>
      <c r="O127" s="611" t="s">
        <v>173</v>
      </c>
      <c r="P127" s="612" t="s">
        <v>118</v>
      </c>
      <c r="Q127" s="1030" t="s">
        <v>747</v>
      </c>
      <c r="R127" s="1031"/>
      <c r="S127" s="1031"/>
      <c r="T127" s="1031"/>
      <c r="U127" s="1032"/>
      <c r="V127" s="608"/>
      <c r="W127" s="608"/>
      <c r="X127" s="608"/>
      <c r="Y127" s="608"/>
      <c r="Z127" s="608"/>
      <c r="AA127" s="608"/>
      <c r="AB127" s="608"/>
      <c r="AC127" s="608"/>
      <c r="AD127" s="608"/>
      <c r="AE127" s="608"/>
      <c r="AF127" s="608"/>
      <c r="AG127" s="608"/>
      <c r="AH127" s="608"/>
      <c r="AI127" s="608"/>
      <c r="AJ127" s="608"/>
      <c r="AK127" s="608"/>
      <c r="AL127" s="608"/>
      <c r="AM127" s="608"/>
      <c r="AN127" s="608"/>
      <c r="AO127" s="608"/>
      <c r="AP127" s="608"/>
      <c r="AQ127" s="608"/>
      <c r="AR127" s="608"/>
      <c r="AS127" s="608"/>
      <c r="AT127" s="608"/>
      <c r="AU127" s="608"/>
      <c r="AV127" s="608"/>
      <c r="AW127" s="608"/>
      <c r="AX127" s="608"/>
      <c r="AY127" s="608"/>
      <c r="AZ127" s="608"/>
      <c r="BA127" s="608"/>
      <c r="BB127" s="608"/>
      <c r="BC127" s="608"/>
      <c r="BD127" s="608"/>
      <c r="BE127" s="608"/>
      <c r="BF127" s="608"/>
      <c r="BG127" s="608"/>
      <c r="BH127" s="608"/>
      <c r="BI127" s="608"/>
      <c r="BJ127" s="608"/>
      <c r="BK127" s="608"/>
      <c r="BL127" s="608"/>
      <c r="BM127" s="608"/>
      <c r="BN127" s="608"/>
      <c r="BO127" s="608"/>
      <c r="BP127" s="608"/>
      <c r="BQ127" s="608"/>
      <c r="BR127" s="608"/>
      <c r="BS127" s="608"/>
      <c r="BT127" s="608"/>
      <c r="BU127" s="608"/>
      <c r="BV127" s="608"/>
      <c r="BW127" s="608"/>
      <c r="BX127" s="608"/>
      <c r="BY127" s="608"/>
      <c r="BZ127" s="608"/>
      <c r="CA127" s="608"/>
      <c r="CB127" s="608"/>
      <c r="CC127" s="608"/>
      <c r="CD127" s="608"/>
      <c r="CE127" s="608"/>
      <c r="CF127" s="608"/>
      <c r="CG127" s="608"/>
      <c r="CH127" s="608"/>
      <c r="CI127" s="608"/>
      <c r="CJ127" s="608"/>
      <c r="CK127" s="608"/>
      <c r="CL127" s="608"/>
      <c r="CM127" s="608"/>
      <c r="CN127" s="608"/>
      <c r="CO127" s="608"/>
      <c r="CP127" s="608"/>
      <c r="CQ127" s="608"/>
      <c r="CR127" s="608"/>
      <c r="CS127" s="608"/>
      <c r="CT127" s="608"/>
      <c r="CU127" s="608"/>
      <c r="CV127" s="608"/>
      <c r="CW127" s="608"/>
      <c r="CX127" s="608"/>
      <c r="CY127" s="608"/>
      <c r="CZ127" s="608"/>
      <c r="DA127" s="608"/>
      <c r="DB127" s="608"/>
      <c r="DC127" s="608"/>
      <c r="DD127" s="608"/>
      <c r="DE127" s="608"/>
      <c r="DF127" s="608"/>
      <c r="DG127" s="608"/>
      <c r="DH127" s="608"/>
      <c r="DI127" s="608"/>
      <c r="DJ127" s="608"/>
      <c r="DK127" s="608"/>
      <c r="DL127" s="608"/>
      <c r="DM127" s="608"/>
      <c r="DN127" s="608"/>
      <c r="DO127" s="608"/>
      <c r="DP127" s="608"/>
      <c r="DQ127" s="608"/>
      <c r="DR127" s="608"/>
      <c r="DS127" s="608"/>
      <c r="DT127" s="608"/>
      <c r="DU127" s="608"/>
      <c r="DV127" s="608"/>
      <c r="DW127" s="608"/>
      <c r="DX127" s="608"/>
      <c r="DY127" s="608"/>
      <c r="DZ127" s="608"/>
      <c r="EA127" s="608"/>
      <c r="EB127" s="608"/>
      <c r="EC127" s="608"/>
      <c r="ED127" s="608"/>
      <c r="EE127" s="608"/>
      <c r="EF127" s="608"/>
      <c r="EG127" s="608"/>
      <c r="EH127" s="608"/>
      <c r="EI127" s="608"/>
      <c r="EJ127" s="608"/>
      <c r="EK127" s="608"/>
      <c r="EL127" s="608"/>
      <c r="EM127" s="608"/>
      <c r="EN127" s="608"/>
      <c r="EO127" s="608"/>
      <c r="EP127" s="608"/>
      <c r="EQ127" s="608"/>
      <c r="ER127" s="608"/>
      <c r="ES127" s="608"/>
      <c r="ET127" s="608"/>
      <c r="EU127" s="608"/>
      <c r="EV127" s="608"/>
      <c r="EW127" s="608"/>
      <c r="EX127" s="608"/>
      <c r="EY127" s="608"/>
      <c r="EZ127" s="608"/>
      <c r="FA127" s="608"/>
      <c r="FB127" s="608"/>
      <c r="FC127" s="608"/>
      <c r="FD127" s="608"/>
      <c r="FE127" s="608"/>
      <c r="FF127" s="608"/>
      <c r="FG127" s="608"/>
      <c r="FH127" s="608"/>
      <c r="FI127" s="608"/>
      <c r="FJ127" s="608"/>
      <c r="FK127" s="608"/>
      <c r="FL127" s="608"/>
      <c r="FM127" s="608"/>
      <c r="FN127" s="608"/>
      <c r="FO127" s="608"/>
      <c r="FP127" s="608"/>
      <c r="FQ127" s="608"/>
      <c r="FR127" s="608"/>
      <c r="FS127" s="608"/>
      <c r="FT127" s="608"/>
      <c r="FU127" s="608"/>
      <c r="FV127" s="608"/>
      <c r="FW127" s="608"/>
      <c r="FX127" s="608"/>
      <c r="FY127" s="608"/>
      <c r="FZ127" s="608"/>
      <c r="GA127" s="608"/>
      <c r="GB127" s="608"/>
      <c r="GC127" s="608"/>
      <c r="GD127" s="608"/>
      <c r="GE127" s="608"/>
      <c r="GF127" s="608"/>
      <c r="GG127" s="608"/>
      <c r="GH127" s="608"/>
      <c r="GI127" s="608"/>
      <c r="GJ127" s="608"/>
      <c r="GK127" s="608"/>
      <c r="GL127" s="608"/>
      <c r="GM127" s="608"/>
      <c r="GN127" s="608"/>
      <c r="GO127" s="608"/>
      <c r="GP127" s="608"/>
      <c r="GQ127" s="608"/>
      <c r="GR127" s="608"/>
      <c r="GS127" s="608"/>
      <c r="GT127" s="608"/>
      <c r="GU127" s="608"/>
      <c r="GV127" s="608"/>
      <c r="GW127" s="608"/>
      <c r="GX127" s="608"/>
      <c r="GY127" s="608"/>
      <c r="GZ127" s="608"/>
      <c r="HA127" s="608"/>
      <c r="HB127" s="608"/>
      <c r="HC127" s="608"/>
      <c r="HD127" s="608"/>
      <c r="HE127" s="608"/>
      <c r="HF127" s="608"/>
      <c r="HG127" s="608"/>
      <c r="HH127" s="608"/>
      <c r="HI127" s="608"/>
      <c r="HJ127" s="608"/>
      <c r="HK127" s="608"/>
      <c r="HL127" s="608"/>
      <c r="HM127" s="608"/>
      <c r="HN127" s="608"/>
      <c r="HO127" s="608"/>
      <c r="HP127" s="608"/>
      <c r="HQ127" s="608"/>
      <c r="HR127" s="608"/>
      <c r="HS127" s="608"/>
      <c r="HT127" s="608"/>
      <c r="HU127" s="608"/>
      <c r="HV127" s="608"/>
      <c r="HW127" s="608"/>
      <c r="HX127" s="608"/>
      <c r="HY127" s="608"/>
      <c r="HZ127" s="608"/>
      <c r="IA127" s="608"/>
      <c r="IB127" s="608"/>
      <c r="IC127" s="608"/>
      <c r="ID127" s="608"/>
      <c r="IE127" s="608"/>
      <c r="IF127" s="608"/>
      <c r="IG127" s="608"/>
      <c r="IH127" s="608"/>
      <c r="II127" s="608"/>
      <c r="IJ127" s="608"/>
      <c r="IK127" s="608"/>
      <c r="IL127" s="608"/>
      <c r="IM127" s="608"/>
      <c r="IN127" s="608"/>
      <c r="IO127" s="608"/>
      <c r="IP127" s="608"/>
      <c r="IQ127" s="608"/>
      <c r="IR127" s="608"/>
      <c r="IS127" s="608"/>
    </row>
    <row r="128" spans="1:254" s="609" customFormat="1" ht="30" customHeight="1">
      <c r="A128" s="925" t="s">
        <v>119</v>
      </c>
      <c r="B128" s="925"/>
      <c r="C128" s="1039" t="s">
        <v>806</v>
      </c>
      <c r="D128" s="1040"/>
      <c r="E128" s="1040"/>
      <c r="F128" s="1040"/>
      <c r="G128" s="1040"/>
      <c r="H128" s="1041"/>
      <c r="I128" s="1033" t="s">
        <v>120</v>
      </c>
      <c r="J128" s="1034"/>
      <c r="K128" s="1035"/>
      <c r="L128" s="612" t="s">
        <v>121</v>
      </c>
      <c r="M128" s="613"/>
      <c r="N128" s="614"/>
      <c r="O128" s="615"/>
      <c r="P128" s="616" t="s">
        <v>122</v>
      </c>
      <c r="Q128" s="1036" t="s">
        <v>123</v>
      </c>
      <c r="R128" s="1037"/>
      <c r="S128" s="1037"/>
      <c r="T128" s="1037"/>
      <c r="U128" s="1038"/>
      <c r="V128" s="608"/>
      <c r="W128" s="608"/>
      <c r="X128" s="608"/>
      <c r="Y128" s="608"/>
      <c r="Z128" s="608"/>
      <c r="AA128" s="608"/>
      <c r="AB128" s="608"/>
      <c r="AC128" s="608"/>
      <c r="AD128" s="608"/>
      <c r="AE128" s="608"/>
      <c r="AF128" s="608"/>
      <c r="AG128" s="608"/>
      <c r="AH128" s="608"/>
      <c r="AI128" s="608"/>
      <c r="AJ128" s="608"/>
      <c r="AK128" s="608"/>
      <c r="AL128" s="608"/>
      <c r="AM128" s="608"/>
      <c r="AN128" s="608"/>
      <c r="AO128" s="608"/>
      <c r="AP128" s="608"/>
      <c r="AQ128" s="608"/>
      <c r="AR128" s="608"/>
      <c r="AS128" s="608"/>
      <c r="AT128" s="608"/>
      <c r="AU128" s="608"/>
      <c r="AV128" s="608"/>
      <c r="AW128" s="608"/>
      <c r="AX128" s="608"/>
      <c r="AY128" s="608"/>
      <c r="AZ128" s="608"/>
      <c r="BA128" s="608"/>
      <c r="BB128" s="608"/>
      <c r="BC128" s="608"/>
      <c r="BD128" s="608"/>
      <c r="BE128" s="608"/>
      <c r="BF128" s="608"/>
      <c r="BG128" s="608"/>
      <c r="BH128" s="608"/>
      <c r="BI128" s="608"/>
      <c r="BJ128" s="608"/>
      <c r="BK128" s="608"/>
      <c r="BL128" s="608"/>
      <c r="BM128" s="608"/>
      <c r="BN128" s="608"/>
      <c r="BO128" s="608"/>
      <c r="BP128" s="608"/>
      <c r="BQ128" s="608"/>
      <c r="BR128" s="608"/>
      <c r="BS128" s="608"/>
      <c r="BT128" s="608"/>
      <c r="BU128" s="608"/>
      <c r="BV128" s="608"/>
      <c r="BW128" s="608"/>
      <c r="BX128" s="608"/>
      <c r="BY128" s="608"/>
      <c r="BZ128" s="608"/>
      <c r="CA128" s="608"/>
      <c r="CB128" s="608"/>
      <c r="CC128" s="608"/>
      <c r="CD128" s="608"/>
      <c r="CE128" s="608"/>
      <c r="CF128" s="608"/>
      <c r="CG128" s="608"/>
      <c r="CH128" s="608"/>
      <c r="CI128" s="608"/>
      <c r="CJ128" s="608"/>
      <c r="CK128" s="608"/>
      <c r="CL128" s="608"/>
      <c r="CM128" s="608"/>
      <c r="CN128" s="608"/>
      <c r="CO128" s="608"/>
      <c r="CP128" s="608"/>
      <c r="CQ128" s="608"/>
      <c r="CR128" s="608"/>
      <c r="CS128" s="608"/>
      <c r="CT128" s="608"/>
      <c r="CU128" s="608"/>
      <c r="CV128" s="608"/>
      <c r="CW128" s="608"/>
      <c r="CX128" s="608"/>
      <c r="CY128" s="608"/>
      <c r="CZ128" s="608"/>
      <c r="DA128" s="608"/>
      <c r="DB128" s="608"/>
      <c r="DC128" s="608"/>
      <c r="DD128" s="608"/>
      <c r="DE128" s="608"/>
      <c r="DF128" s="608"/>
      <c r="DG128" s="608"/>
      <c r="DH128" s="608"/>
      <c r="DI128" s="608"/>
      <c r="DJ128" s="608"/>
      <c r="DK128" s="608"/>
      <c r="DL128" s="608"/>
      <c r="DM128" s="608"/>
      <c r="DN128" s="608"/>
      <c r="DO128" s="608"/>
      <c r="DP128" s="608"/>
      <c r="DQ128" s="608"/>
      <c r="DR128" s="608"/>
      <c r="DS128" s="608"/>
      <c r="DT128" s="608"/>
      <c r="DU128" s="608"/>
      <c r="DV128" s="608"/>
      <c r="DW128" s="608"/>
      <c r="DX128" s="608"/>
      <c r="DY128" s="608"/>
      <c r="DZ128" s="608"/>
      <c r="EA128" s="608"/>
      <c r="EB128" s="608"/>
      <c r="EC128" s="608"/>
      <c r="ED128" s="608"/>
      <c r="EE128" s="608"/>
      <c r="EF128" s="608"/>
      <c r="EG128" s="608"/>
      <c r="EH128" s="608"/>
      <c r="EI128" s="608"/>
      <c r="EJ128" s="608"/>
      <c r="EK128" s="608"/>
      <c r="EL128" s="608"/>
      <c r="EM128" s="608"/>
      <c r="EN128" s="608"/>
      <c r="EO128" s="608"/>
      <c r="EP128" s="608"/>
      <c r="EQ128" s="608"/>
      <c r="ER128" s="608"/>
      <c r="ES128" s="608"/>
      <c r="ET128" s="608"/>
      <c r="EU128" s="608"/>
      <c r="EV128" s="608"/>
      <c r="EW128" s="608"/>
      <c r="EX128" s="608"/>
      <c r="EY128" s="608"/>
      <c r="EZ128" s="608"/>
      <c r="FA128" s="608"/>
      <c r="FB128" s="608"/>
      <c r="FC128" s="608"/>
      <c r="FD128" s="608"/>
      <c r="FE128" s="608"/>
      <c r="FF128" s="608"/>
      <c r="FG128" s="608"/>
      <c r="FH128" s="608"/>
      <c r="FI128" s="608"/>
      <c r="FJ128" s="608"/>
      <c r="FK128" s="608"/>
      <c r="FL128" s="608"/>
      <c r="FM128" s="608"/>
      <c r="FN128" s="608"/>
      <c r="FO128" s="608"/>
      <c r="FP128" s="608"/>
      <c r="FQ128" s="608"/>
      <c r="FR128" s="608"/>
      <c r="FS128" s="608"/>
      <c r="FT128" s="608"/>
      <c r="FU128" s="608"/>
      <c r="FV128" s="608"/>
      <c r="FW128" s="608"/>
      <c r="FX128" s="608"/>
      <c r="FY128" s="608"/>
      <c r="FZ128" s="608"/>
      <c r="GA128" s="608"/>
      <c r="GB128" s="608"/>
      <c r="GC128" s="608"/>
      <c r="GD128" s="608"/>
      <c r="GE128" s="608"/>
      <c r="GF128" s="608"/>
      <c r="GG128" s="608"/>
      <c r="GH128" s="608"/>
      <c r="GI128" s="608"/>
      <c r="GJ128" s="608"/>
      <c r="GK128" s="608"/>
      <c r="GL128" s="608"/>
      <c r="GM128" s="608"/>
      <c r="GN128" s="608"/>
      <c r="GO128" s="608"/>
      <c r="GP128" s="608"/>
      <c r="GQ128" s="608"/>
      <c r="GR128" s="608"/>
      <c r="GS128" s="608"/>
      <c r="GT128" s="608"/>
      <c r="GU128" s="608"/>
      <c r="GV128" s="608"/>
      <c r="GW128" s="608"/>
      <c r="GX128" s="608"/>
      <c r="GY128" s="608"/>
      <c r="GZ128" s="608"/>
      <c r="HA128" s="608"/>
      <c r="HB128" s="608"/>
      <c r="HC128" s="608"/>
      <c r="HD128" s="608"/>
      <c r="HE128" s="608"/>
      <c r="HF128" s="608"/>
      <c r="HG128" s="608"/>
      <c r="HH128" s="608"/>
      <c r="HI128" s="608"/>
      <c r="HJ128" s="608"/>
      <c r="HK128" s="608"/>
      <c r="HL128" s="608"/>
      <c r="HM128" s="608"/>
      <c r="HN128" s="608"/>
      <c r="HO128" s="608"/>
      <c r="HP128" s="608"/>
      <c r="HQ128" s="608"/>
      <c r="HR128" s="608"/>
      <c r="HS128" s="608"/>
      <c r="HT128" s="608"/>
      <c r="HU128" s="608"/>
      <c r="HV128" s="608"/>
      <c r="HW128" s="608"/>
      <c r="HX128" s="608"/>
      <c r="HY128" s="608"/>
      <c r="HZ128" s="608"/>
      <c r="IA128" s="608"/>
      <c r="IB128" s="608"/>
      <c r="IC128" s="608"/>
      <c r="ID128" s="608"/>
      <c r="IE128" s="608"/>
      <c r="IF128" s="608"/>
      <c r="IG128" s="608"/>
      <c r="IH128" s="608"/>
      <c r="II128" s="608"/>
      <c r="IJ128" s="608"/>
      <c r="IK128" s="608"/>
      <c r="IL128" s="608"/>
      <c r="IM128" s="608"/>
      <c r="IN128" s="608"/>
      <c r="IO128" s="608"/>
      <c r="IP128" s="608"/>
      <c r="IQ128" s="608"/>
      <c r="IR128" s="608"/>
      <c r="IS128" s="608"/>
    </row>
    <row r="129" spans="1:253" s="118" customFormat="1" ht="27.75" customHeight="1">
      <c r="A129" s="900" t="s">
        <v>124</v>
      </c>
      <c r="B129" s="871" t="s">
        <v>125</v>
      </c>
      <c r="C129" s="871" t="s">
        <v>9</v>
      </c>
      <c r="D129" s="871" t="s">
        <v>126</v>
      </c>
      <c r="E129" s="871" t="s">
        <v>204</v>
      </c>
      <c r="F129" s="903" t="s">
        <v>128</v>
      </c>
      <c r="G129" s="871" t="s">
        <v>129</v>
      </c>
      <c r="H129" s="871" t="s">
        <v>130</v>
      </c>
      <c r="I129" s="871" t="s">
        <v>131</v>
      </c>
      <c r="J129" s="871" t="s">
        <v>132</v>
      </c>
      <c r="K129" s="871" t="s">
        <v>133</v>
      </c>
      <c r="L129" s="871" t="s">
        <v>134</v>
      </c>
      <c r="M129" s="871" t="s">
        <v>135</v>
      </c>
      <c r="N129" s="900" t="s">
        <v>136</v>
      </c>
      <c r="O129" s="871" t="s">
        <v>137</v>
      </c>
      <c r="P129" s="871" t="s">
        <v>138</v>
      </c>
      <c r="Q129" s="871" t="s">
        <v>139</v>
      </c>
      <c r="R129" s="871" t="s">
        <v>140</v>
      </c>
      <c r="S129" s="871" t="s">
        <v>128</v>
      </c>
      <c r="T129" s="871" t="s">
        <v>132</v>
      </c>
      <c r="U129" s="871" t="s">
        <v>134</v>
      </c>
    </row>
    <row r="130" spans="1:253" s="118" customFormat="1" ht="27.75" customHeight="1">
      <c r="A130" s="901"/>
      <c r="B130" s="874"/>
      <c r="C130" s="874"/>
      <c r="D130" s="874"/>
      <c r="E130" s="874"/>
      <c r="F130" s="904"/>
      <c r="G130" s="874"/>
      <c r="H130" s="874"/>
      <c r="I130" s="874"/>
      <c r="J130" s="874"/>
      <c r="K130" s="874"/>
      <c r="L130" s="874"/>
      <c r="M130" s="874"/>
      <c r="N130" s="901"/>
      <c r="O130" s="874"/>
      <c r="P130" s="874"/>
      <c r="Q130" s="874"/>
      <c r="R130" s="874"/>
      <c r="S130" s="874"/>
      <c r="T130" s="874"/>
      <c r="U130" s="874"/>
    </row>
    <row r="131" spans="1:253" s="118" customFormat="1" ht="27.75" customHeight="1">
      <c r="A131" s="901"/>
      <c r="B131" s="874"/>
      <c r="C131" s="874"/>
      <c r="D131" s="874"/>
      <c r="E131" s="874"/>
      <c r="F131" s="904"/>
      <c r="G131" s="874"/>
      <c r="H131" s="874"/>
      <c r="I131" s="874"/>
      <c r="J131" s="874"/>
      <c r="K131" s="874"/>
      <c r="L131" s="874"/>
      <c r="M131" s="874"/>
      <c r="N131" s="901"/>
      <c r="O131" s="874"/>
      <c r="P131" s="874"/>
      <c r="Q131" s="874"/>
      <c r="R131" s="874"/>
      <c r="S131" s="874"/>
      <c r="T131" s="874"/>
      <c r="U131" s="874"/>
    </row>
    <row r="132" spans="1:253" s="118" customFormat="1" ht="63" customHeight="1">
      <c r="A132" s="902"/>
      <c r="B132" s="875"/>
      <c r="C132" s="875"/>
      <c r="D132" s="875"/>
      <c r="E132" s="875"/>
      <c r="F132" s="905"/>
      <c r="G132" s="875"/>
      <c r="H132" s="875"/>
      <c r="I132" s="875"/>
      <c r="J132" s="875"/>
      <c r="K132" s="875"/>
      <c r="L132" s="875"/>
      <c r="M132" s="875"/>
      <c r="N132" s="901"/>
      <c r="O132" s="875"/>
      <c r="P132" s="875"/>
      <c r="Q132" s="875"/>
      <c r="R132" s="875"/>
      <c r="S132" s="875"/>
      <c r="T132" s="875"/>
      <c r="U132" s="875"/>
    </row>
    <row r="133" spans="1:253" s="124" customFormat="1" ht="141" customHeight="1">
      <c r="A133" s="953" t="s">
        <v>141</v>
      </c>
      <c r="B133" s="916" t="s">
        <v>880</v>
      </c>
      <c r="C133" s="1050" t="s">
        <v>142</v>
      </c>
      <c r="D133" s="105" t="s">
        <v>143</v>
      </c>
      <c r="E133" s="105" t="s">
        <v>807</v>
      </c>
      <c r="F133" s="106">
        <v>7</v>
      </c>
      <c r="G133" s="107"/>
      <c r="H133" s="108" t="s">
        <v>156</v>
      </c>
      <c r="I133" s="105" t="s">
        <v>808</v>
      </c>
      <c r="J133" s="106">
        <v>1</v>
      </c>
      <c r="K133" s="109" t="s">
        <v>809</v>
      </c>
      <c r="L133" s="106">
        <v>7</v>
      </c>
      <c r="M133" s="110">
        <v>717</v>
      </c>
      <c r="N133" s="110">
        <f>F133*J133*L133</f>
        <v>49</v>
      </c>
      <c r="O133" s="108" t="s">
        <v>810</v>
      </c>
      <c r="P133" s="112" t="s">
        <v>55</v>
      </c>
      <c r="Q133" s="112" t="s">
        <v>55</v>
      </c>
      <c r="R133" s="112" t="s">
        <v>55</v>
      </c>
      <c r="S133" s="112" t="s">
        <v>55</v>
      </c>
      <c r="T133" s="112" t="s">
        <v>55</v>
      </c>
      <c r="U133" s="112" t="s">
        <v>55</v>
      </c>
    </row>
    <row r="134" spans="1:253" s="124" customFormat="1" ht="142.5" customHeight="1">
      <c r="A134" s="1048"/>
      <c r="B134" s="917"/>
      <c r="C134" s="1051"/>
      <c r="D134" s="105" t="s">
        <v>148</v>
      </c>
      <c r="E134" s="105" t="s">
        <v>811</v>
      </c>
      <c r="F134" s="106">
        <v>8</v>
      </c>
      <c r="G134" s="107"/>
      <c r="H134" s="108" t="s">
        <v>156</v>
      </c>
      <c r="I134" s="105" t="s">
        <v>808</v>
      </c>
      <c r="J134" s="106">
        <v>1</v>
      </c>
      <c r="K134" s="109" t="s">
        <v>809</v>
      </c>
      <c r="L134" s="106">
        <v>7</v>
      </c>
      <c r="M134" s="110">
        <v>817</v>
      </c>
      <c r="N134" s="110">
        <f>F134*J134*L134</f>
        <v>56</v>
      </c>
      <c r="O134" s="108" t="s">
        <v>810</v>
      </c>
      <c r="P134" s="109" t="s">
        <v>812</v>
      </c>
      <c r="Q134" s="109" t="s">
        <v>813</v>
      </c>
      <c r="R134" s="112">
        <v>8</v>
      </c>
      <c r="S134" s="112">
        <v>1</v>
      </c>
      <c r="T134" s="112">
        <v>6</v>
      </c>
      <c r="U134" s="112">
        <f>R134*S134*T134</f>
        <v>48</v>
      </c>
    </row>
    <row r="135" spans="1:253" s="124" customFormat="1" ht="178.5" customHeight="1">
      <c r="A135" s="1048"/>
      <c r="B135" s="917"/>
      <c r="C135" s="581" t="s">
        <v>153</v>
      </c>
      <c r="D135" s="105" t="s">
        <v>154</v>
      </c>
      <c r="E135" s="105" t="s">
        <v>155</v>
      </c>
      <c r="F135" s="106">
        <v>7</v>
      </c>
      <c r="G135" s="107"/>
      <c r="H135" s="108" t="s">
        <v>156</v>
      </c>
      <c r="I135" s="105" t="s">
        <v>808</v>
      </c>
      <c r="J135" s="106">
        <v>1</v>
      </c>
      <c r="K135" s="109" t="s">
        <v>157</v>
      </c>
      <c r="L135" s="106">
        <v>6</v>
      </c>
      <c r="M135" s="110">
        <v>716</v>
      </c>
      <c r="N135" s="110">
        <f>F135*J135*L135</f>
        <v>42</v>
      </c>
      <c r="O135" s="108" t="s">
        <v>810</v>
      </c>
      <c r="P135" s="112" t="s">
        <v>55</v>
      </c>
      <c r="Q135" s="112" t="s">
        <v>55</v>
      </c>
      <c r="R135" s="112" t="s">
        <v>55</v>
      </c>
      <c r="S135" s="112" t="s">
        <v>55</v>
      </c>
      <c r="T135" s="112" t="s">
        <v>55</v>
      </c>
      <c r="U135" s="112" t="s">
        <v>55</v>
      </c>
    </row>
    <row r="136" spans="1:253" s="622" customFormat="1" ht="123" customHeight="1">
      <c r="A136" s="1049"/>
      <c r="B136" s="918"/>
      <c r="C136" s="618" t="s">
        <v>814</v>
      </c>
      <c r="D136" s="603" t="s">
        <v>814</v>
      </c>
      <c r="E136" s="603" t="s">
        <v>815</v>
      </c>
      <c r="F136" s="604">
        <v>7</v>
      </c>
      <c r="G136" s="605"/>
      <c r="H136" s="606" t="s">
        <v>816</v>
      </c>
      <c r="I136" s="603" t="s">
        <v>817</v>
      </c>
      <c r="J136" s="604">
        <v>2</v>
      </c>
      <c r="K136" s="607" t="s">
        <v>818</v>
      </c>
      <c r="L136" s="604">
        <v>6</v>
      </c>
      <c r="M136" s="620">
        <v>726</v>
      </c>
      <c r="N136" s="620">
        <f>F136*J136*L136</f>
        <v>84</v>
      </c>
      <c r="O136" s="606" t="s">
        <v>208</v>
      </c>
      <c r="P136" s="621" t="s">
        <v>55</v>
      </c>
      <c r="Q136" s="621" t="s">
        <v>55</v>
      </c>
      <c r="R136" s="621" t="s">
        <v>55</v>
      </c>
      <c r="S136" s="621" t="s">
        <v>55</v>
      </c>
      <c r="T136" s="621" t="s">
        <v>55</v>
      </c>
      <c r="U136" s="621" t="s">
        <v>55</v>
      </c>
    </row>
    <row r="137" spans="1:253" s="117" customFormat="1" ht="22.5">
      <c r="A137" s="878" t="s">
        <v>101</v>
      </c>
      <c r="B137" s="879"/>
      <c r="C137" s="879"/>
      <c r="D137" s="879"/>
      <c r="E137" s="880"/>
      <c r="F137" s="887" t="s">
        <v>102</v>
      </c>
      <c r="G137" s="887"/>
      <c r="H137" s="887"/>
      <c r="I137" s="887"/>
      <c r="J137" s="887"/>
      <c r="K137" s="887"/>
      <c r="L137" s="887"/>
      <c r="M137" s="887"/>
      <c r="N137" s="887"/>
      <c r="O137" s="888" t="s">
        <v>103</v>
      </c>
      <c r="P137" s="888"/>
      <c r="Q137" s="888"/>
      <c r="R137" s="888"/>
      <c r="S137" s="888"/>
      <c r="T137" s="888"/>
      <c r="U137" s="888"/>
    </row>
    <row r="138" spans="1:253" s="117" customFormat="1" ht="22.5">
      <c r="A138" s="881"/>
      <c r="B138" s="882"/>
      <c r="C138" s="882"/>
      <c r="D138" s="882"/>
      <c r="E138" s="883"/>
      <c r="F138" s="887"/>
      <c r="G138" s="887"/>
      <c r="H138" s="887"/>
      <c r="I138" s="887"/>
      <c r="J138" s="887"/>
      <c r="K138" s="887"/>
      <c r="L138" s="887"/>
      <c r="M138" s="887"/>
      <c r="N138" s="887"/>
      <c r="O138" s="888" t="s">
        <v>104</v>
      </c>
      <c r="P138" s="888"/>
      <c r="Q138" s="888"/>
      <c r="R138" s="888"/>
      <c r="S138" s="888"/>
      <c r="T138" s="888"/>
      <c r="U138" s="888"/>
    </row>
    <row r="139" spans="1:253" s="117" customFormat="1" ht="22.5">
      <c r="A139" s="884"/>
      <c r="B139" s="885"/>
      <c r="C139" s="885"/>
      <c r="D139" s="885"/>
      <c r="E139" s="886"/>
      <c r="F139" s="887"/>
      <c r="G139" s="887"/>
      <c r="H139" s="887"/>
      <c r="I139" s="887"/>
      <c r="J139" s="887"/>
      <c r="K139" s="887"/>
      <c r="L139" s="887"/>
      <c r="M139" s="887"/>
      <c r="N139" s="887"/>
      <c r="O139" s="888" t="s">
        <v>105</v>
      </c>
      <c r="P139" s="888"/>
      <c r="Q139" s="888"/>
      <c r="R139" s="888"/>
      <c r="S139" s="888"/>
      <c r="T139" s="888"/>
      <c r="U139" s="888"/>
    </row>
    <row r="140" spans="1:253" ht="22.5" customHeight="1">
      <c r="A140" s="889" t="s">
        <v>106</v>
      </c>
      <c r="B140" s="889"/>
      <c r="C140" s="890" t="s">
        <v>733</v>
      </c>
      <c r="D140" s="891"/>
      <c r="E140" s="892"/>
      <c r="F140" s="862" t="s">
        <v>107</v>
      </c>
      <c r="G140" s="863"/>
      <c r="H140" s="862" t="s">
        <v>624</v>
      </c>
      <c r="I140" s="864"/>
      <c r="J140" s="864"/>
      <c r="K140" s="863"/>
      <c r="L140" s="893" t="s">
        <v>108</v>
      </c>
      <c r="M140" s="894"/>
      <c r="N140" s="895"/>
      <c r="O140" s="862" t="s">
        <v>869</v>
      </c>
      <c r="P140" s="864"/>
      <c r="Q140" s="864"/>
      <c r="R140" s="864"/>
      <c r="S140" s="864"/>
      <c r="T140" s="864"/>
      <c r="U140" s="863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  <c r="CL140" s="98"/>
      <c r="CM140" s="98"/>
      <c r="CN140" s="98"/>
      <c r="CO140" s="98"/>
      <c r="CP140" s="98"/>
      <c r="CQ140" s="98"/>
      <c r="CR140" s="98"/>
      <c r="CS140" s="98"/>
      <c r="CT140" s="98"/>
      <c r="CU140" s="98"/>
      <c r="CV140" s="98"/>
      <c r="CW140" s="98"/>
      <c r="CX140" s="98"/>
      <c r="CY140" s="98"/>
      <c r="CZ140" s="98"/>
      <c r="DA140" s="98"/>
      <c r="DB140" s="98"/>
      <c r="DC140" s="98"/>
      <c r="DD140" s="98"/>
      <c r="DE140" s="98"/>
      <c r="DF140" s="98"/>
      <c r="DG140" s="98"/>
      <c r="DH140" s="98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8"/>
      <c r="DU140" s="98"/>
      <c r="DV140" s="98"/>
      <c r="DW140" s="98"/>
      <c r="DX140" s="98"/>
      <c r="DY140" s="98"/>
      <c r="DZ140" s="98"/>
      <c r="EA140" s="98"/>
      <c r="EB140" s="98"/>
      <c r="EC140" s="98"/>
      <c r="ED140" s="98"/>
      <c r="EE140" s="98"/>
      <c r="EF140" s="98"/>
      <c r="EG140" s="98"/>
      <c r="EH140" s="98"/>
      <c r="EI140" s="98"/>
      <c r="EJ140" s="98"/>
      <c r="EK140" s="98"/>
      <c r="EL140" s="98"/>
      <c r="EM140" s="98"/>
      <c r="EN140" s="98"/>
      <c r="EO140" s="98"/>
      <c r="EP140" s="98"/>
      <c r="EQ140" s="98"/>
      <c r="ER140" s="98"/>
      <c r="ES140" s="98"/>
      <c r="ET140" s="98"/>
      <c r="EU140" s="98"/>
      <c r="EV140" s="98"/>
      <c r="EW140" s="98"/>
      <c r="EX140" s="98"/>
      <c r="EY140" s="98"/>
      <c r="EZ140" s="98"/>
      <c r="FA140" s="98"/>
      <c r="FB140" s="98"/>
      <c r="FC140" s="98"/>
      <c r="FD140" s="98"/>
      <c r="FE140" s="98"/>
      <c r="FF140" s="98"/>
      <c r="FG140" s="98"/>
      <c r="FH140" s="98"/>
      <c r="FI140" s="98"/>
      <c r="FJ140" s="98"/>
      <c r="FK140" s="98"/>
      <c r="FL140" s="98"/>
      <c r="FM140" s="98"/>
      <c r="FN140" s="98"/>
      <c r="FO140" s="98"/>
      <c r="FP140" s="98"/>
      <c r="FQ140" s="98"/>
      <c r="FR140" s="98"/>
      <c r="FS140" s="98"/>
      <c r="FT140" s="98"/>
      <c r="FU140" s="98"/>
      <c r="FV140" s="98"/>
      <c r="FW140" s="98"/>
      <c r="FX140" s="98"/>
      <c r="FY140" s="98"/>
      <c r="FZ140" s="98"/>
      <c r="GA140" s="98"/>
      <c r="GB140" s="98"/>
      <c r="GC140" s="98"/>
      <c r="GD140" s="98"/>
      <c r="GE140" s="98"/>
      <c r="GF140" s="98"/>
      <c r="GG140" s="98"/>
      <c r="GH140" s="98"/>
      <c r="GI140" s="98"/>
      <c r="GJ140" s="98"/>
      <c r="GK140" s="98"/>
      <c r="GL140" s="98"/>
      <c r="GM140" s="98"/>
      <c r="GN140" s="98"/>
      <c r="GO140" s="98"/>
      <c r="GP140" s="98"/>
      <c r="GQ140" s="98"/>
      <c r="GR140" s="98"/>
      <c r="GS140" s="98"/>
      <c r="GT140" s="98"/>
      <c r="GU140" s="98"/>
      <c r="GV140" s="98"/>
      <c r="GW140" s="98"/>
      <c r="GX140" s="98"/>
      <c r="GY140" s="98"/>
      <c r="GZ140" s="98"/>
      <c r="HA140" s="98"/>
      <c r="HB140" s="98"/>
      <c r="HC140" s="98"/>
      <c r="HD140" s="98"/>
      <c r="HE140" s="98"/>
      <c r="HF140" s="98"/>
      <c r="HG140" s="98"/>
      <c r="HH140" s="98"/>
      <c r="HI140" s="98"/>
      <c r="HJ140" s="98"/>
      <c r="HK140" s="98"/>
      <c r="HL140" s="98"/>
      <c r="HM140" s="98"/>
      <c r="HN140" s="98"/>
      <c r="HO140" s="98"/>
      <c r="HP140" s="98"/>
      <c r="HQ140" s="98"/>
      <c r="HR140" s="98"/>
      <c r="HS140" s="98"/>
      <c r="HT140" s="98"/>
      <c r="HU140" s="98"/>
      <c r="HV140" s="98"/>
      <c r="HW140" s="98"/>
      <c r="HX140" s="98"/>
      <c r="HY140" s="98"/>
      <c r="HZ140" s="98"/>
      <c r="IA140" s="98"/>
      <c r="IB140" s="98"/>
      <c r="IC140" s="98"/>
      <c r="ID140" s="98"/>
      <c r="IE140" s="98"/>
      <c r="IF140" s="98"/>
      <c r="IG140" s="98"/>
      <c r="IH140" s="98"/>
      <c r="II140" s="98"/>
      <c r="IJ140" s="98"/>
      <c r="IK140" s="98"/>
      <c r="IL140" s="98"/>
      <c r="IM140" s="98"/>
      <c r="IN140" s="98"/>
      <c r="IO140" s="98"/>
      <c r="IP140" s="98"/>
      <c r="IQ140" s="98"/>
      <c r="IR140" s="98"/>
      <c r="IS140" s="98"/>
    </row>
    <row r="141" spans="1:253" ht="22.5">
      <c r="A141" s="889" t="s">
        <v>109</v>
      </c>
      <c r="B141" s="889"/>
      <c r="C141" s="889"/>
      <c r="D141" s="862" t="s">
        <v>802</v>
      </c>
      <c r="E141" s="864"/>
      <c r="F141" s="864"/>
      <c r="G141" s="864"/>
      <c r="H141" s="864"/>
      <c r="I141" s="864"/>
      <c r="J141" s="864"/>
      <c r="K141" s="863"/>
      <c r="L141" s="893" t="s">
        <v>110</v>
      </c>
      <c r="M141" s="894"/>
      <c r="N141" s="896"/>
      <c r="O141" s="897">
        <v>42636</v>
      </c>
      <c r="P141" s="898"/>
      <c r="Q141" s="898"/>
      <c r="R141" s="898"/>
      <c r="S141" s="898"/>
      <c r="T141" s="898"/>
      <c r="U141" s="899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  <c r="CL141" s="98"/>
      <c r="CM141" s="98"/>
      <c r="CN141" s="98"/>
      <c r="CO141" s="98"/>
      <c r="CP141" s="98"/>
      <c r="CQ141" s="98"/>
      <c r="CR141" s="98"/>
      <c r="CS141" s="98"/>
      <c r="CT141" s="98"/>
      <c r="CU141" s="98"/>
      <c r="CV141" s="98"/>
      <c r="CW141" s="98"/>
      <c r="CX141" s="98"/>
      <c r="CY141" s="98"/>
      <c r="CZ141" s="98"/>
      <c r="DA141" s="98"/>
      <c r="DB141" s="98"/>
      <c r="DC141" s="98"/>
      <c r="DD141" s="98"/>
      <c r="DE141" s="98"/>
      <c r="DF141" s="98"/>
      <c r="DG141" s="98"/>
      <c r="DH141" s="98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8"/>
      <c r="DU141" s="98"/>
      <c r="DV141" s="98"/>
      <c r="DW141" s="98"/>
      <c r="DX141" s="98"/>
      <c r="DY141" s="98"/>
      <c r="DZ141" s="98"/>
      <c r="EA141" s="98"/>
      <c r="EB141" s="98"/>
      <c r="EC141" s="98"/>
      <c r="ED141" s="98"/>
      <c r="EE141" s="98"/>
      <c r="EF141" s="98"/>
      <c r="EG141" s="98"/>
      <c r="EH141" s="98"/>
      <c r="EI141" s="98"/>
      <c r="EJ141" s="98"/>
      <c r="EK141" s="98"/>
      <c r="EL141" s="98"/>
      <c r="EM141" s="98"/>
      <c r="EN141" s="98"/>
      <c r="EO141" s="98"/>
      <c r="EP141" s="98"/>
      <c r="EQ141" s="98"/>
      <c r="ER141" s="98"/>
      <c r="ES141" s="98"/>
      <c r="ET141" s="98"/>
      <c r="EU141" s="98"/>
      <c r="EV141" s="98"/>
      <c r="EW141" s="98"/>
      <c r="EX141" s="98"/>
      <c r="EY141" s="98"/>
      <c r="EZ141" s="98"/>
      <c r="FA141" s="98"/>
      <c r="FB141" s="98"/>
      <c r="FC141" s="98"/>
      <c r="FD141" s="98"/>
      <c r="FE141" s="98"/>
      <c r="FF141" s="98"/>
      <c r="FG141" s="98"/>
      <c r="FH141" s="98"/>
      <c r="FI141" s="98"/>
      <c r="FJ141" s="98"/>
      <c r="FK141" s="98"/>
      <c r="FL141" s="98"/>
      <c r="FM141" s="98"/>
      <c r="FN141" s="98"/>
      <c r="FO141" s="98"/>
      <c r="FP141" s="98"/>
      <c r="FQ141" s="98"/>
      <c r="FR141" s="98"/>
      <c r="FS141" s="98"/>
      <c r="FT141" s="98"/>
      <c r="FU141" s="98"/>
      <c r="FV141" s="98"/>
      <c r="FW141" s="98"/>
      <c r="FX141" s="98"/>
      <c r="FY141" s="98"/>
      <c r="FZ141" s="98"/>
      <c r="GA141" s="98"/>
      <c r="GB141" s="98"/>
      <c r="GC141" s="98"/>
      <c r="GD141" s="98"/>
      <c r="GE141" s="98"/>
      <c r="GF141" s="98"/>
      <c r="GG141" s="98"/>
      <c r="GH141" s="98"/>
      <c r="GI141" s="98"/>
      <c r="GJ141" s="98"/>
      <c r="GK141" s="98"/>
      <c r="GL141" s="98"/>
      <c r="GM141" s="98"/>
      <c r="GN141" s="98"/>
      <c r="GO141" s="98"/>
      <c r="GP141" s="98"/>
      <c r="GQ141" s="98"/>
      <c r="GR141" s="98"/>
      <c r="GS141" s="98"/>
      <c r="GT141" s="98"/>
      <c r="GU141" s="98"/>
      <c r="GV141" s="98"/>
      <c r="GW141" s="98"/>
      <c r="GX141" s="98"/>
      <c r="GY141" s="98"/>
      <c r="GZ141" s="98"/>
      <c r="HA141" s="98"/>
      <c r="HB141" s="98"/>
      <c r="HC141" s="98"/>
      <c r="HD141" s="98"/>
      <c r="HE141" s="98"/>
      <c r="HF141" s="98"/>
      <c r="HG141" s="98"/>
      <c r="HH141" s="98"/>
      <c r="HI141" s="98"/>
      <c r="HJ141" s="98"/>
      <c r="HK141" s="98"/>
      <c r="HL141" s="98"/>
      <c r="HM141" s="98"/>
      <c r="HN141" s="98"/>
      <c r="HO141" s="98"/>
      <c r="HP141" s="98"/>
      <c r="HQ141" s="98"/>
      <c r="HR141" s="98"/>
      <c r="HS141" s="98"/>
      <c r="HT141" s="98"/>
      <c r="HU141" s="98"/>
      <c r="HV141" s="98"/>
      <c r="HW141" s="98"/>
      <c r="HX141" s="98"/>
      <c r="HY141" s="98"/>
      <c r="HZ141" s="98"/>
      <c r="IA141" s="98"/>
      <c r="IB141" s="98"/>
      <c r="IC141" s="98"/>
      <c r="ID141" s="98"/>
      <c r="IE141" s="98"/>
      <c r="IF141" s="98"/>
      <c r="IG141" s="98"/>
      <c r="IH141" s="98"/>
      <c r="II141" s="98"/>
      <c r="IJ141" s="98"/>
      <c r="IK141" s="98"/>
      <c r="IL141" s="98"/>
      <c r="IM141" s="98"/>
      <c r="IN141" s="98"/>
      <c r="IO141" s="98"/>
      <c r="IP141" s="98"/>
      <c r="IQ141" s="98"/>
      <c r="IR141" s="98"/>
      <c r="IS141" s="98"/>
    </row>
    <row r="142" spans="1:253" ht="22.5">
      <c r="A142" s="889" t="s">
        <v>111</v>
      </c>
      <c r="B142" s="889"/>
      <c r="C142" s="889"/>
      <c r="D142" s="862" t="s">
        <v>803</v>
      </c>
      <c r="E142" s="864"/>
      <c r="F142" s="864"/>
      <c r="G142" s="864"/>
      <c r="H142" s="864"/>
      <c r="I142" s="864"/>
      <c r="J142" s="864"/>
      <c r="K142" s="863"/>
      <c r="L142" s="893" t="s">
        <v>112</v>
      </c>
      <c r="M142" s="894"/>
      <c r="N142" s="896"/>
      <c r="O142" s="893" t="s">
        <v>208</v>
      </c>
      <c r="P142" s="894"/>
      <c r="Q142" s="894"/>
      <c r="R142" s="894"/>
      <c r="S142" s="894"/>
      <c r="T142" s="894"/>
      <c r="U142" s="896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  <c r="CL142" s="98"/>
      <c r="CM142" s="98"/>
      <c r="CN142" s="98"/>
      <c r="CO142" s="98"/>
      <c r="CP142" s="98"/>
      <c r="CQ142" s="98"/>
      <c r="CR142" s="98"/>
      <c r="CS142" s="98"/>
      <c r="CT142" s="98"/>
      <c r="CU142" s="98"/>
      <c r="CV142" s="98"/>
      <c r="CW142" s="98"/>
      <c r="CX142" s="98"/>
      <c r="CY142" s="98"/>
      <c r="CZ142" s="98"/>
      <c r="DA142" s="98"/>
      <c r="DB142" s="98"/>
      <c r="DC142" s="98"/>
      <c r="DD142" s="98"/>
      <c r="DE142" s="98"/>
      <c r="DF142" s="98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8"/>
      <c r="DU142" s="98"/>
      <c r="DV142" s="98"/>
      <c r="DW142" s="98"/>
      <c r="DX142" s="98"/>
      <c r="DY142" s="98"/>
      <c r="DZ142" s="98"/>
      <c r="EA142" s="98"/>
      <c r="EB142" s="98"/>
      <c r="EC142" s="98"/>
      <c r="ED142" s="98"/>
      <c r="EE142" s="98"/>
      <c r="EF142" s="98"/>
      <c r="EG142" s="98"/>
      <c r="EH142" s="98"/>
      <c r="EI142" s="98"/>
      <c r="EJ142" s="98"/>
      <c r="EK142" s="98"/>
      <c r="EL142" s="98"/>
      <c r="EM142" s="98"/>
      <c r="EN142" s="98"/>
      <c r="EO142" s="98"/>
      <c r="EP142" s="98"/>
      <c r="EQ142" s="98"/>
      <c r="ER142" s="98"/>
      <c r="ES142" s="98"/>
      <c r="ET142" s="98"/>
      <c r="EU142" s="98"/>
      <c r="EV142" s="98"/>
      <c r="EW142" s="98"/>
      <c r="EX142" s="98"/>
      <c r="EY142" s="98"/>
      <c r="EZ142" s="98"/>
      <c r="FA142" s="98"/>
      <c r="FB142" s="98"/>
      <c r="FC142" s="98"/>
      <c r="FD142" s="98"/>
      <c r="FE142" s="98"/>
      <c r="FF142" s="98"/>
      <c r="FG142" s="98"/>
      <c r="FH142" s="98"/>
      <c r="FI142" s="98"/>
      <c r="FJ142" s="98"/>
      <c r="FK142" s="98"/>
      <c r="FL142" s="98"/>
      <c r="FM142" s="98"/>
      <c r="FN142" s="98"/>
      <c r="FO142" s="98"/>
      <c r="FP142" s="98"/>
      <c r="FQ142" s="98"/>
      <c r="FR142" s="98"/>
      <c r="FS142" s="98"/>
      <c r="FT142" s="98"/>
      <c r="FU142" s="98"/>
      <c r="FV142" s="98"/>
      <c r="FW142" s="98"/>
      <c r="FX142" s="98"/>
      <c r="FY142" s="98"/>
      <c r="FZ142" s="98"/>
      <c r="GA142" s="98"/>
      <c r="GB142" s="98"/>
      <c r="GC142" s="98"/>
      <c r="GD142" s="98"/>
      <c r="GE142" s="98"/>
      <c r="GF142" s="98"/>
      <c r="GG142" s="98"/>
      <c r="GH142" s="98"/>
      <c r="GI142" s="98"/>
      <c r="GJ142" s="98"/>
      <c r="GK142" s="98"/>
      <c r="GL142" s="98"/>
      <c r="GM142" s="98"/>
      <c r="GN142" s="98"/>
      <c r="GO142" s="98"/>
      <c r="GP142" s="98"/>
      <c r="GQ142" s="98"/>
      <c r="GR142" s="98"/>
      <c r="GS142" s="98"/>
      <c r="GT142" s="98"/>
      <c r="GU142" s="98"/>
      <c r="GV142" s="98"/>
      <c r="GW142" s="98"/>
      <c r="GX142" s="98"/>
      <c r="GY142" s="98"/>
      <c r="GZ142" s="98"/>
      <c r="HA142" s="98"/>
      <c r="HB142" s="98"/>
      <c r="HC142" s="98"/>
      <c r="HD142" s="98"/>
      <c r="HE142" s="98"/>
      <c r="HF142" s="98"/>
      <c r="HG142" s="98"/>
      <c r="HH142" s="98"/>
      <c r="HI142" s="98"/>
      <c r="HJ142" s="98"/>
      <c r="HK142" s="98"/>
      <c r="HL142" s="98"/>
      <c r="HM142" s="98"/>
      <c r="HN142" s="98"/>
      <c r="HO142" s="98"/>
      <c r="HP142" s="98"/>
      <c r="HQ142" s="98"/>
      <c r="HR142" s="98"/>
      <c r="HS142" s="98"/>
      <c r="HT142" s="98"/>
      <c r="HU142" s="98"/>
      <c r="HV142" s="98"/>
      <c r="HW142" s="98"/>
      <c r="HX142" s="98"/>
      <c r="HY142" s="98"/>
      <c r="HZ142" s="98"/>
      <c r="IA142" s="98"/>
      <c r="IB142" s="98"/>
      <c r="IC142" s="98"/>
      <c r="ID142" s="98"/>
      <c r="IE142" s="98"/>
      <c r="IF142" s="98"/>
      <c r="IG142" s="98"/>
      <c r="IH142" s="98"/>
      <c r="II142" s="98"/>
      <c r="IJ142" s="98"/>
      <c r="IK142" s="98"/>
      <c r="IL142" s="98"/>
      <c r="IM142" s="98"/>
      <c r="IN142" s="98"/>
      <c r="IO142" s="98"/>
      <c r="IP142" s="98"/>
      <c r="IQ142" s="98"/>
      <c r="IR142" s="98"/>
      <c r="IS142" s="98"/>
    </row>
    <row r="143" spans="1:253" ht="22.5">
      <c r="A143" s="100" t="s">
        <v>114</v>
      </c>
      <c r="B143" s="100"/>
      <c r="C143" s="100"/>
      <c r="D143" s="862" t="s">
        <v>804</v>
      </c>
      <c r="E143" s="863"/>
      <c r="F143" s="862" t="s">
        <v>115</v>
      </c>
      <c r="G143" s="864"/>
      <c r="H143" s="863"/>
      <c r="I143" s="865" t="s">
        <v>805</v>
      </c>
      <c r="J143" s="866"/>
      <c r="K143" s="867"/>
      <c r="L143" s="893" t="s">
        <v>116</v>
      </c>
      <c r="M143" s="894"/>
      <c r="N143" s="896"/>
      <c r="O143" s="583" t="s">
        <v>208</v>
      </c>
      <c r="P143" s="102" t="s">
        <v>118</v>
      </c>
      <c r="Q143" s="909" t="s">
        <v>208</v>
      </c>
      <c r="R143" s="910"/>
      <c r="S143" s="910"/>
      <c r="T143" s="910"/>
      <c r="U143" s="911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  <c r="CL143" s="98"/>
      <c r="CM143" s="98"/>
      <c r="CN143" s="98"/>
      <c r="CO143" s="98"/>
      <c r="CP143" s="98"/>
      <c r="CQ143" s="98"/>
      <c r="CR143" s="98"/>
      <c r="CS143" s="98"/>
      <c r="CT143" s="98"/>
      <c r="CU143" s="98"/>
      <c r="CV143" s="98"/>
      <c r="CW143" s="98"/>
      <c r="CX143" s="98"/>
      <c r="CY143" s="98"/>
      <c r="CZ143" s="98"/>
      <c r="DA143" s="98"/>
      <c r="DB143" s="98"/>
      <c r="DC143" s="98"/>
      <c r="DD143" s="98"/>
      <c r="DE143" s="98"/>
      <c r="DF143" s="98"/>
      <c r="DG143" s="98"/>
      <c r="DH143" s="98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8"/>
      <c r="DU143" s="98"/>
      <c r="DV143" s="98"/>
      <c r="DW143" s="98"/>
      <c r="DX143" s="98"/>
      <c r="DY143" s="98"/>
      <c r="DZ143" s="98"/>
      <c r="EA143" s="98"/>
      <c r="EB143" s="98"/>
      <c r="EC143" s="98"/>
      <c r="ED143" s="98"/>
      <c r="EE143" s="98"/>
      <c r="EF143" s="98"/>
      <c r="EG143" s="98"/>
      <c r="EH143" s="98"/>
      <c r="EI143" s="98"/>
      <c r="EJ143" s="98"/>
      <c r="EK143" s="98"/>
      <c r="EL143" s="98"/>
      <c r="EM143" s="98"/>
      <c r="EN143" s="98"/>
      <c r="EO143" s="98"/>
      <c r="EP143" s="98"/>
      <c r="EQ143" s="98"/>
      <c r="ER143" s="98"/>
      <c r="ES143" s="98"/>
      <c r="ET143" s="98"/>
      <c r="EU143" s="98"/>
      <c r="EV143" s="98"/>
      <c r="EW143" s="98"/>
      <c r="EX143" s="98"/>
      <c r="EY143" s="98"/>
      <c r="EZ143" s="98"/>
      <c r="FA143" s="98"/>
      <c r="FB143" s="98"/>
      <c r="FC143" s="98"/>
      <c r="FD143" s="98"/>
      <c r="FE143" s="98"/>
      <c r="FF143" s="98"/>
      <c r="FG143" s="98"/>
      <c r="FH143" s="98"/>
      <c r="FI143" s="98"/>
      <c r="FJ143" s="98"/>
      <c r="FK143" s="98"/>
      <c r="FL143" s="98"/>
      <c r="FM143" s="98"/>
      <c r="FN143" s="98"/>
      <c r="FO143" s="98"/>
      <c r="FP143" s="98"/>
      <c r="FQ143" s="98"/>
      <c r="FR143" s="98"/>
      <c r="FS143" s="98"/>
      <c r="FT143" s="98"/>
      <c r="FU143" s="98"/>
      <c r="FV143" s="98"/>
      <c r="FW143" s="98"/>
      <c r="FX143" s="98"/>
      <c r="FY143" s="98"/>
      <c r="FZ143" s="98"/>
      <c r="GA143" s="98"/>
      <c r="GB143" s="98"/>
      <c r="GC143" s="98"/>
      <c r="GD143" s="98"/>
      <c r="GE143" s="98"/>
      <c r="GF143" s="98"/>
      <c r="GG143" s="98"/>
      <c r="GH143" s="98"/>
      <c r="GI143" s="98"/>
      <c r="GJ143" s="98"/>
      <c r="GK143" s="98"/>
      <c r="GL143" s="98"/>
      <c r="GM143" s="98"/>
      <c r="GN143" s="98"/>
      <c r="GO143" s="98"/>
      <c r="GP143" s="98"/>
      <c r="GQ143" s="98"/>
      <c r="GR143" s="98"/>
      <c r="GS143" s="98"/>
      <c r="GT143" s="98"/>
      <c r="GU143" s="98"/>
      <c r="GV143" s="98"/>
      <c r="GW143" s="98"/>
      <c r="GX143" s="98"/>
      <c r="GY143" s="98"/>
      <c r="GZ143" s="98"/>
      <c r="HA143" s="98"/>
      <c r="HB143" s="98"/>
      <c r="HC143" s="98"/>
      <c r="HD143" s="98"/>
      <c r="HE143" s="98"/>
      <c r="HF143" s="98"/>
      <c r="HG143" s="98"/>
      <c r="HH143" s="98"/>
      <c r="HI143" s="98"/>
      <c r="HJ143" s="98"/>
      <c r="HK143" s="98"/>
      <c r="HL143" s="98"/>
      <c r="HM143" s="98"/>
      <c r="HN143" s="98"/>
      <c r="HO143" s="98"/>
      <c r="HP143" s="98"/>
      <c r="HQ143" s="98"/>
      <c r="HR143" s="98"/>
      <c r="HS143" s="98"/>
      <c r="HT143" s="98"/>
      <c r="HU143" s="98"/>
      <c r="HV143" s="98"/>
      <c r="HW143" s="98"/>
      <c r="HX143" s="98"/>
      <c r="HY143" s="98"/>
      <c r="HZ143" s="98"/>
      <c r="IA143" s="98"/>
      <c r="IB143" s="98"/>
      <c r="IC143" s="98"/>
      <c r="ID143" s="98"/>
      <c r="IE143" s="98"/>
      <c r="IF143" s="98"/>
      <c r="IG143" s="98"/>
      <c r="IH143" s="98"/>
      <c r="II143" s="98"/>
      <c r="IJ143" s="98"/>
      <c r="IK143" s="98"/>
      <c r="IL143" s="98"/>
      <c r="IM143" s="98"/>
      <c r="IN143" s="98"/>
      <c r="IO143" s="98"/>
      <c r="IP143" s="98"/>
      <c r="IQ143" s="98"/>
      <c r="IR143" s="98"/>
      <c r="IS143" s="98"/>
    </row>
    <row r="144" spans="1:253" ht="22.5">
      <c r="A144" s="889" t="s">
        <v>119</v>
      </c>
      <c r="B144" s="889"/>
      <c r="C144" s="890" t="s">
        <v>806</v>
      </c>
      <c r="D144" s="891"/>
      <c r="E144" s="891"/>
      <c r="F144" s="891"/>
      <c r="G144" s="891"/>
      <c r="H144" s="892"/>
      <c r="I144" s="906" t="s">
        <v>120</v>
      </c>
      <c r="J144" s="907"/>
      <c r="K144" s="908"/>
      <c r="L144" s="102" t="s">
        <v>121</v>
      </c>
      <c r="M144" s="584"/>
      <c r="N144" s="585"/>
      <c r="O144" s="103"/>
      <c r="P144" s="577" t="s">
        <v>122</v>
      </c>
      <c r="Q144" s="912" t="s">
        <v>167</v>
      </c>
      <c r="R144" s="913"/>
      <c r="S144" s="913"/>
      <c r="T144" s="913"/>
      <c r="U144" s="914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  <c r="CL144" s="98"/>
      <c r="CM144" s="98"/>
      <c r="CN144" s="98"/>
      <c r="CO144" s="98"/>
      <c r="CP144" s="98"/>
      <c r="CQ144" s="98"/>
      <c r="CR144" s="98"/>
      <c r="CS144" s="98"/>
      <c r="CT144" s="98"/>
      <c r="CU144" s="98"/>
      <c r="CV144" s="98"/>
      <c r="CW144" s="98"/>
      <c r="CX144" s="98"/>
      <c r="CY144" s="98"/>
      <c r="CZ144" s="98"/>
      <c r="DA144" s="98"/>
      <c r="DB144" s="98"/>
      <c r="DC144" s="98"/>
      <c r="DD144" s="98"/>
      <c r="DE144" s="98"/>
      <c r="DF144" s="98"/>
      <c r="DG144" s="98"/>
      <c r="DH144" s="98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8"/>
      <c r="DU144" s="98"/>
      <c r="DV144" s="98"/>
      <c r="DW144" s="98"/>
      <c r="DX144" s="98"/>
      <c r="DY144" s="98"/>
      <c r="DZ144" s="98"/>
      <c r="EA144" s="98"/>
      <c r="EB144" s="98"/>
      <c r="EC144" s="98"/>
      <c r="ED144" s="98"/>
      <c r="EE144" s="98"/>
      <c r="EF144" s="98"/>
      <c r="EG144" s="98"/>
      <c r="EH144" s="98"/>
      <c r="EI144" s="98"/>
      <c r="EJ144" s="98"/>
      <c r="EK144" s="98"/>
      <c r="EL144" s="98"/>
      <c r="EM144" s="98"/>
      <c r="EN144" s="98"/>
      <c r="EO144" s="98"/>
      <c r="EP144" s="98"/>
      <c r="EQ144" s="98"/>
      <c r="ER144" s="98"/>
      <c r="ES144" s="98"/>
      <c r="ET144" s="98"/>
      <c r="EU144" s="98"/>
      <c r="EV144" s="98"/>
      <c r="EW144" s="98"/>
      <c r="EX144" s="98"/>
      <c r="EY144" s="98"/>
      <c r="EZ144" s="98"/>
      <c r="FA144" s="98"/>
      <c r="FB144" s="98"/>
      <c r="FC144" s="98"/>
      <c r="FD144" s="98"/>
      <c r="FE144" s="98"/>
      <c r="FF144" s="98"/>
      <c r="FG144" s="98"/>
      <c r="FH144" s="98"/>
      <c r="FI144" s="98"/>
      <c r="FJ144" s="98"/>
      <c r="FK144" s="98"/>
      <c r="FL144" s="98"/>
      <c r="FM144" s="98"/>
      <c r="FN144" s="98"/>
      <c r="FO144" s="98"/>
      <c r="FP144" s="98"/>
      <c r="FQ144" s="98"/>
      <c r="FR144" s="98"/>
      <c r="FS144" s="98"/>
      <c r="FT144" s="98"/>
      <c r="FU144" s="98"/>
      <c r="FV144" s="98"/>
      <c r="FW144" s="98"/>
      <c r="FX144" s="98"/>
      <c r="FY144" s="98"/>
      <c r="FZ144" s="98"/>
      <c r="GA144" s="98"/>
      <c r="GB144" s="98"/>
      <c r="GC144" s="98"/>
      <c r="GD144" s="98"/>
      <c r="GE144" s="98"/>
      <c r="GF144" s="98"/>
      <c r="GG144" s="98"/>
      <c r="GH144" s="98"/>
      <c r="GI144" s="98"/>
      <c r="GJ144" s="98"/>
      <c r="GK144" s="98"/>
      <c r="GL144" s="98"/>
      <c r="GM144" s="98"/>
      <c r="GN144" s="98"/>
      <c r="GO144" s="98"/>
      <c r="GP144" s="98"/>
      <c r="GQ144" s="98"/>
      <c r="GR144" s="98"/>
      <c r="GS144" s="98"/>
      <c r="GT144" s="98"/>
      <c r="GU144" s="98"/>
      <c r="GV144" s="98"/>
      <c r="GW144" s="98"/>
      <c r="GX144" s="98"/>
      <c r="GY144" s="98"/>
      <c r="GZ144" s="98"/>
      <c r="HA144" s="98"/>
      <c r="HB144" s="98"/>
      <c r="HC144" s="98"/>
      <c r="HD144" s="98"/>
      <c r="HE144" s="98"/>
      <c r="HF144" s="98"/>
      <c r="HG144" s="98"/>
      <c r="HH144" s="98"/>
      <c r="HI144" s="98"/>
      <c r="HJ144" s="98"/>
      <c r="HK144" s="98"/>
      <c r="HL144" s="98"/>
      <c r="HM144" s="98"/>
      <c r="HN144" s="98"/>
      <c r="HO144" s="98"/>
      <c r="HP144" s="98"/>
      <c r="HQ144" s="98"/>
      <c r="HR144" s="98"/>
      <c r="HS144" s="98"/>
      <c r="HT144" s="98"/>
      <c r="HU144" s="98"/>
      <c r="HV144" s="98"/>
      <c r="HW144" s="98"/>
      <c r="HX144" s="98"/>
      <c r="HY144" s="98"/>
      <c r="HZ144" s="98"/>
      <c r="IA144" s="98"/>
      <c r="IB144" s="98"/>
      <c r="IC144" s="98"/>
      <c r="ID144" s="98"/>
      <c r="IE144" s="98"/>
      <c r="IF144" s="98"/>
      <c r="IG144" s="98"/>
      <c r="IH144" s="98"/>
      <c r="II144" s="98"/>
      <c r="IJ144" s="98"/>
      <c r="IK144" s="98"/>
      <c r="IL144" s="98"/>
      <c r="IM144" s="98"/>
      <c r="IN144" s="98"/>
      <c r="IO144" s="98"/>
      <c r="IP144" s="98"/>
      <c r="IQ144" s="98"/>
      <c r="IR144" s="98"/>
      <c r="IS144" s="98"/>
    </row>
    <row r="145" spans="1:254" s="118" customFormat="1">
      <c r="A145" s="900" t="s">
        <v>124</v>
      </c>
      <c r="B145" s="871" t="s">
        <v>125</v>
      </c>
      <c r="C145" s="871" t="s">
        <v>9</v>
      </c>
      <c r="D145" s="871" t="s">
        <v>126</v>
      </c>
      <c r="E145" s="871" t="s">
        <v>204</v>
      </c>
      <c r="F145" s="903" t="s">
        <v>128</v>
      </c>
      <c r="G145" s="871" t="s">
        <v>129</v>
      </c>
      <c r="H145" s="871" t="s">
        <v>130</v>
      </c>
      <c r="I145" s="871" t="s">
        <v>131</v>
      </c>
      <c r="J145" s="871" t="s">
        <v>132</v>
      </c>
      <c r="K145" s="871" t="s">
        <v>133</v>
      </c>
      <c r="L145" s="871" t="s">
        <v>134</v>
      </c>
      <c r="M145" s="871" t="s">
        <v>135</v>
      </c>
      <c r="N145" s="871" t="s">
        <v>137</v>
      </c>
      <c r="O145" s="871" t="s">
        <v>138</v>
      </c>
      <c r="P145" s="871" t="s">
        <v>139</v>
      </c>
      <c r="Q145" s="871" t="s">
        <v>140</v>
      </c>
      <c r="R145" s="871" t="s">
        <v>128</v>
      </c>
      <c r="S145" s="871" t="s">
        <v>132</v>
      </c>
      <c r="T145" s="871" t="s">
        <v>134</v>
      </c>
      <c r="U145" s="871" t="s">
        <v>137</v>
      </c>
    </row>
    <row r="146" spans="1:254" s="118" customFormat="1">
      <c r="A146" s="901"/>
      <c r="B146" s="874"/>
      <c r="C146" s="874"/>
      <c r="D146" s="874"/>
      <c r="E146" s="874"/>
      <c r="F146" s="904"/>
      <c r="G146" s="874"/>
      <c r="H146" s="874"/>
      <c r="I146" s="874"/>
      <c r="J146" s="874"/>
      <c r="K146" s="874"/>
      <c r="L146" s="874"/>
      <c r="M146" s="874"/>
      <c r="N146" s="874"/>
      <c r="O146" s="874"/>
      <c r="P146" s="874"/>
      <c r="Q146" s="874"/>
      <c r="R146" s="874"/>
      <c r="S146" s="874"/>
      <c r="T146" s="874"/>
      <c r="U146" s="874"/>
    </row>
    <row r="147" spans="1:254" s="118" customFormat="1">
      <c r="A147" s="901"/>
      <c r="B147" s="874"/>
      <c r="C147" s="874"/>
      <c r="D147" s="874"/>
      <c r="E147" s="874"/>
      <c r="F147" s="904"/>
      <c r="G147" s="874"/>
      <c r="H147" s="874"/>
      <c r="I147" s="874"/>
      <c r="J147" s="874"/>
      <c r="K147" s="874"/>
      <c r="L147" s="874"/>
      <c r="M147" s="874"/>
      <c r="N147" s="874"/>
      <c r="O147" s="874"/>
      <c r="P147" s="874"/>
      <c r="Q147" s="874"/>
      <c r="R147" s="874"/>
      <c r="S147" s="874"/>
      <c r="T147" s="874"/>
      <c r="U147" s="874"/>
    </row>
    <row r="148" spans="1:254" s="118" customFormat="1">
      <c r="A148" s="902"/>
      <c r="B148" s="875"/>
      <c r="C148" s="875"/>
      <c r="D148" s="875"/>
      <c r="E148" s="875"/>
      <c r="F148" s="905"/>
      <c r="G148" s="875"/>
      <c r="H148" s="875"/>
      <c r="I148" s="875"/>
      <c r="J148" s="875"/>
      <c r="K148" s="875"/>
      <c r="L148" s="875"/>
      <c r="M148" s="875"/>
      <c r="N148" s="875"/>
      <c r="O148" s="875"/>
      <c r="P148" s="875"/>
      <c r="Q148" s="875"/>
      <c r="R148" s="875"/>
      <c r="S148" s="875"/>
      <c r="T148" s="875"/>
      <c r="U148" s="875"/>
    </row>
    <row r="149" spans="1:254" s="124" customFormat="1" ht="168" customHeight="1">
      <c r="A149" s="915" t="s">
        <v>168</v>
      </c>
      <c r="B149" s="916" t="s">
        <v>881</v>
      </c>
      <c r="C149" s="934" t="s">
        <v>882</v>
      </c>
      <c r="D149" s="213" t="s">
        <v>206</v>
      </c>
      <c r="E149" s="213" t="s">
        <v>609</v>
      </c>
      <c r="F149" s="121">
        <v>6</v>
      </c>
      <c r="G149" s="122"/>
      <c r="H149" s="213" t="s">
        <v>610</v>
      </c>
      <c r="I149" s="213" t="s">
        <v>611</v>
      </c>
      <c r="J149" s="121">
        <v>3</v>
      </c>
      <c r="K149" s="123" t="s">
        <v>207</v>
      </c>
      <c r="L149" s="121">
        <v>5</v>
      </c>
      <c r="M149" s="121">
        <v>635</v>
      </c>
      <c r="N149" s="121">
        <f>L149*J149*F149</f>
        <v>90</v>
      </c>
      <c r="O149" s="213" t="s">
        <v>820</v>
      </c>
      <c r="P149" s="114" t="s">
        <v>821</v>
      </c>
      <c r="Q149" s="213" t="s">
        <v>822</v>
      </c>
      <c r="R149" s="121">
        <v>5</v>
      </c>
      <c r="S149" s="121">
        <v>3</v>
      </c>
      <c r="T149" s="121">
        <v>5</v>
      </c>
      <c r="U149" s="121">
        <f>+R149*S149*T149</f>
        <v>75</v>
      </c>
    </row>
    <row r="150" spans="1:254" s="124" customFormat="1" ht="180">
      <c r="A150" s="915"/>
      <c r="B150" s="917"/>
      <c r="C150" s="935"/>
      <c r="D150" s="213" t="s">
        <v>823</v>
      </c>
      <c r="E150" s="412" t="s">
        <v>612</v>
      </c>
      <c r="F150" s="121">
        <v>4</v>
      </c>
      <c r="G150" s="122"/>
      <c r="H150" s="412" t="s">
        <v>613</v>
      </c>
      <c r="I150" s="412" t="s">
        <v>824</v>
      </c>
      <c r="J150" s="121">
        <v>2</v>
      </c>
      <c r="K150" s="123" t="s">
        <v>207</v>
      </c>
      <c r="L150" s="121">
        <v>5</v>
      </c>
      <c r="M150" s="121">
        <v>425</v>
      </c>
      <c r="N150" s="121">
        <f>L150*J150*F150</f>
        <v>40</v>
      </c>
      <c r="O150" s="213" t="s">
        <v>208</v>
      </c>
      <c r="P150" s="114" t="s">
        <v>208</v>
      </c>
      <c r="Q150" s="213" t="s">
        <v>208</v>
      </c>
      <c r="R150" s="121" t="s">
        <v>174</v>
      </c>
      <c r="S150" s="121" t="s">
        <v>175</v>
      </c>
      <c r="T150" s="121" t="s">
        <v>175</v>
      </c>
      <c r="U150" s="121" t="s">
        <v>175</v>
      </c>
    </row>
    <row r="151" spans="1:254" s="124" customFormat="1" ht="202.5" customHeight="1">
      <c r="A151" s="915"/>
      <c r="B151" s="917"/>
      <c r="C151" s="935"/>
      <c r="D151" s="213" t="s">
        <v>825</v>
      </c>
      <c r="E151" s="412" t="s">
        <v>609</v>
      </c>
      <c r="F151" s="121">
        <v>4</v>
      </c>
      <c r="G151" s="122"/>
      <c r="H151" s="412" t="s">
        <v>613</v>
      </c>
      <c r="I151" s="412" t="s">
        <v>824</v>
      </c>
      <c r="J151" s="121">
        <v>2</v>
      </c>
      <c r="K151" s="123" t="s">
        <v>207</v>
      </c>
      <c r="L151" s="121">
        <v>5</v>
      </c>
      <c r="M151" s="121">
        <v>425</v>
      </c>
      <c r="N151" s="121">
        <f>L151*J151*F151</f>
        <v>40</v>
      </c>
      <c r="O151" s="213" t="s">
        <v>208</v>
      </c>
      <c r="P151" s="114" t="s">
        <v>208</v>
      </c>
      <c r="Q151" s="213" t="s">
        <v>208</v>
      </c>
      <c r="R151" s="121" t="s">
        <v>174</v>
      </c>
      <c r="S151" s="121" t="s">
        <v>175</v>
      </c>
      <c r="T151" s="121" t="s">
        <v>175</v>
      </c>
      <c r="U151" s="121" t="s">
        <v>175</v>
      </c>
    </row>
    <row r="152" spans="1:254" s="124" customFormat="1" ht="180">
      <c r="A152" s="915"/>
      <c r="B152" s="917"/>
      <c r="C152" s="935"/>
      <c r="D152" s="213" t="s">
        <v>826</v>
      </c>
      <c r="E152" s="412" t="s">
        <v>614</v>
      </c>
      <c r="F152" s="121">
        <v>5</v>
      </c>
      <c r="G152" s="122"/>
      <c r="H152" s="412" t="s">
        <v>615</v>
      </c>
      <c r="I152" s="412" t="s">
        <v>824</v>
      </c>
      <c r="J152" s="121">
        <v>2</v>
      </c>
      <c r="K152" s="123" t="s">
        <v>207</v>
      </c>
      <c r="L152" s="121">
        <v>5</v>
      </c>
      <c r="M152" s="121">
        <v>525</v>
      </c>
      <c r="N152" s="121">
        <f>L152*J152*F152</f>
        <v>50</v>
      </c>
      <c r="O152" s="213" t="s">
        <v>208</v>
      </c>
      <c r="P152" s="114" t="s">
        <v>208</v>
      </c>
      <c r="Q152" s="213" t="s">
        <v>208</v>
      </c>
      <c r="R152" s="121" t="s">
        <v>174</v>
      </c>
      <c r="S152" s="121" t="s">
        <v>175</v>
      </c>
      <c r="T152" s="121" t="s">
        <v>175</v>
      </c>
      <c r="U152" s="121" t="s">
        <v>175</v>
      </c>
    </row>
    <row r="153" spans="1:254" s="124" customFormat="1" ht="178.5" customHeight="1">
      <c r="A153" s="933"/>
      <c r="B153" s="918"/>
      <c r="C153" s="936"/>
      <c r="D153" s="213" t="s">
        <v>616</v>
      </c>
      <c r="E153" s="412" t="s">
        <v>609</v>
      </c>
      <c r="F153" s="121">
        <v>6</v>
      </c>
      <c r="G153" s="122"/>
      <c r="H153" s="412" t="s">
        <v>615</v>
      </c>
      <c r="I153" s="412" t="s">
        <v>617</v>
      </c>
      <c r="J153" s="121">
        <v>3</v>
      </c>
      <c r="K153" s="123" t="s">
        <v>207</v>
      </c>
      <c r="L153" s="121">
        <v>5</v>
      </c>
      <c r="M153" s="121">
        <v>635</v>
      </c>
      <c r="N153" s="121">
        <f>L153*J153*F153</f>
        <v>90</v>
      </c>
      <c r="O153" s="213" t="s">
        <v>827</v>
      </c>
      <c r="P153" s="114" t="s">
        <v>821</v>
      </c>
      <c r="Q153" s="213" t="s">
        <v>828</v>
      </c>
      <c r="R153" s="121">
        <v>5</v>
      </c>
      <c r="S153" s="121">
        <v>3</v>
      </c>
      <c r="T153" s="121">
        <v>5</v>
      </c>
      <c r="U153" s="121">
        <f>+R153*S153*T153</f>
        <v>75</v>
      </c>
    </row>
    <row r="154" spans="1:254" s="117" customFormat="1" ht="27.75" customHeight="1">
      <c r="A154" s="878" t="s">
        <v>101</v>
      </c>
      <c r="B154" s="879"/>
      <c r="C154" s="879"/>
      <c r="D154" s="879"/>
      <c r="E154" s="880"/>
      <c r="F154" s="887" t="s">
        <v>102</v>
      </c>
      <c r="G154" s="887"/>
      <c r="H154" s="887"/>
      <c r="I154" s="887"/>
      <c r="J154" s="887"/>
      <c r="K154" s="887"/>
      <c r="L154" s="887"/>
      <c r="M154" s="887"/>
      <c r="N154" s="887"/>
      <c r="O154" s="888" t="s">
        <v>103</v>
      </c>
      <c r="P154" s="888"/>
      <c r="Q154" s="888"/>
      <c r="R154" s="888"/>
      <c r="S154" s="888"/>
      <c r="T154" s="888"/>
      <c r="U154" s="888"/>
    </row>
    <row r="155" spans="1:254" s="117" customFormat="1" ht="27.75" customHeight="1">
      <c r="A155" s="881"/>
      <c r="B155" s="882"/>
      <c r="C155" s="882"/>
      <c r="D155" s="882"/>
      <c r="E155" s="883"/>
      <c r="F155" s="887"/>
      <c r="G155" s="887"/>
      <c r="H155" s="887"/>
      <c r="I155" s="887"/>
      <c r="J155" s="887"/>
      <c r="K155" s="887"/>
      <c r="L155" s="887"/>
      <c r="M155" s="887"/>
      <c r="N155" s="887"/>
      <c r="O155" s="888" t="s">
        <v>104</v>
      </c>
      <c r="P155" s="888"/>
      <c r="Q155" s="888"/>
      <c r="R155" s="888"/>
      <c r="S155" s="888"/>
      <c r="T155" s="888"/>
      <c r="U155" s="888"/>
    </row>
    <row r="156" spans="1:254" s="117" customFormat="1" ht="27.75" customHeight="1">
      <c r="A156" s="884"/>
      <c r="B156" s="885"/>
      <c r="C156" s="885"/>
      <c r="D156" s="885"/>
      <c r="E156" s="886"/>
      <c r="F156" s="887"/>
      <c r="G156" s="887"/>
      <c r="H156" s="887"/>
      <c r="I156" s="887"/>
      <c r="J156" s="887"/>
      <c r="K156" s="887"/>
      <c r="L156" s="887"/>
      <c r="M156" s="887"/>
      <c r="N156" s="887"/>
      <c r="O156" s="888" t="s">
        <v>105</v>
      </c>
      <c r="P156" s="888"/>
      <c r="Q156" s="888"/>
      <c r="R156" s="888"/>
      <c r="S156" s="888"/>
      <c r="T156" s="888"/>
      <c r="U156" s="888"/>
    </row>
    <row r="157" spans="1:254" ht="35.1" customHeight="1">
      <c r="A157" s="889" t="s">
        <v>106</v>
      </c>
      <c r="B157" s="889"/>
      <c r="C157" s="890" t="s">
        <v>733</v>
      </c>
      <c r="D157" s="891"/>
      <c r="E157" s="892"/>
      <c r="F157" s="862" t="s">
        <v>107</v>
      </c>
      <c r="G157" s="863"/>
      <c r="H157" s="862" t="s">
        <v>624</v>
      </c>
      <c r="I157" s="864"/>
      <c r="J157" s="864"/>
      <c r="K157" s="863"/>
      <c r="L157" s="893" t="s">
        <v>108</v>
      </c>
      <c r="M157" s="894"/>
      <c r="N157" s="895"/>
      <c r="O157" s="862" t="s">
        <v>870</v>
      </c>
      <c r="P157" s="864"/>
      <c r="Q157" s="864"/>
      <c r="R157" s="864"/>
      <c r="S157" s="864"/>
      <c r="T157" s="864"/>
      <c r="U157" s="863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  <c r="CL157" s="98"/>
      <c r="CM157" s="98"/>
      <c r="CN157" s="98"/>
      <c r="CO157" s="98"/>
      <c r="CP157" s="98"/>
      <c r="CQ157" s="98"/>
      <c r="CR157" s="98"/>
      <c r="CS157" s="98"/>
      <c r="CT157" s="98"/>
      <c r="CU157" s="98"/>
      <c r="CV157" s="98"/>
      <c r="CW157" s="98"/>
      <c r="CX157" s="98"/>
      <c r="CY157" s="98"/>
      <c r="CZ157" s="98"/>
      <c r="DA157" s="98"/>
      <c r="DB157" s="98"/>
      <c r="DC157" s="98"/>
      <c r="DD157" s="98"/>
      <c r="DE157" s="98"/>
      <c r="DF157" s="98"/>
      <c r="DG157" s="98"/>
      <c r="DH157" s="98"/>
      <c r="DI157" s="98"/>
      <c r="DJ157" s="98"/>
      <c r="DK157" s="98"/>
      <c r="DL157" s="98"/>
      <c r="DM157" s="98"/>
      <c r="DN157" s="98"/>
      <c r="DO157" s="98"/>
      <c r="DP157" s="98"/>
      <c r="DQ157" s="98"/>
      <c r="DR157" s="98"/>
      <c r="DS157" s="98"/>
      <c r="DT157" s="98"/>
      <c r="DU157" s="98"/>
      <c r="DV157" s="98"/>
      <c r="DW157" s="98"/>
      <c r="DX157" s="98"/>
      <c r="DY157" s="98"/>
      <c r="DZ157" s="98"/>
      <c r="EA157" s="98"/>
      <c r="EB157" s="98"/>
      <c r="EC157" s="98"/>
      <c r="ED157" s="98"/>
      <c r="EE157" s="98"/>
      <c r="EF157" s="98"/>
      <c r="EG157" s="98"/>
      <c r="EH157" s="98"/>
      <c r="EI157" s="98"/>
      <c r="EJ157" s="98"/>
      <c r="EK157" s="98"/>
      <c r="EL157" s="98"/>
      <c r="EM157" s="98"/>
      <c r="EN157" s="98"/>
      <c r="EO157" s="98"/>
      <c r="EP157" s="98"/>
      <c r="EQ157" s="98"/>
      <c r="ER157" s="98"/>
      <c r="ES157" s="98"/>
      <c r="ET157" s="98"/>
      <c r="EU157" s="98"/>
      <c r="EV157" s="98"/>
      <c r="EW157" s="98"/>
      <c r="EX157" s="98"/>
      <c r="EY157" s="98"/>
      <c r="EZ157" s="98"/>
      <c r="FA157" s="98"/>
      <c r="FB157" s="98"/>
      <c r="FC157" s="98"/>
      <c r="FD157" s="98"/>
      <c r="FE157" s="98"/>
      <c r="FF157" s="98"/>
      <c r="FG157" s="98"/>
      <c r="FH157" s="98"/>
      <c r="FI157" s="98"/>
      <c r="FJ157" s="98"/>
      <c r="FK157" s="98"/>
      <c r="FL157" s="98"/>
      <c r="FM157" s="98"/>
      <c r="FN157" s="98"/>
      <c r="FO157" s="98"/>
      <c r="FP157" s="98"/>
      <c r="FQ157" s="98"/>
      <c r="FR157" s="98"/>
      <c r="FS157" s="98"/>
      <c r="FT157" s="98"/>
      <c r="FU157" s="98"/>
      <c r="FV157" s="98"/>
      <c r="FW157" s="98"/>
      <c r="FX157" s="98"/>
      <c r="FY157" s="98"/>
      <c r="FZ157" s="98"/>
      <c r="GA157" s="98"/>
      <c r="GB157" s="98"/>
      <c r="GC157" s="98"/>
      <c r="GD157" s="98"/>
      <c r="GE157" s="98"/>
      <c r="GF157" s="98"/>
      <c r="GG157" s="98"/>
      <c r="GH157" s="98"/>
      <c r="GI157" s="98"/>
      <c r="GJ157" s="98"/>
      <c r="GK157" s="98"/>
      <c r="GL157" s="98"/>
      <c r="GM157" s="98"/>
      <c r="GN157" s="98"/>
      <c r="GO157" s="98"/>
      <c r="GP157" s="98"/>
      <c r="GQ157" s="98"/>
      <c r="GR157" s="98"/>
      <c r="GS157" s="98"/>
      <c r="GT157" s="98"/>
      <c r="GU157" s="98"/>
      <c r="GV157" s="98"/>
      <c r="GW157" s="98"/>
      <c r="GX157" s="98"/>
      <c r="GY157" s="98"/>
      <c r="GZ157" s="98"/>
      <c r="HA157" s="98"/>
      <c r="HB157" s="98"/>
      <c r="HC157" s="98"/>
      <c r="HD157" s="98"/>
      <c r="HE157" s="98"/>
      <c r="HF157" s="98"/>
      <c r="HG157" s="98"/>
      <c r="HH157" s="98"/>
      <c r="HI157" s="98"/>
      <c r="HJ157" s="98"/>
      <c r="HK157" s="98"/>
      <c r="HL157" s="98"/>
      <c r="HM157" s="98"/>
      <c r="HN157" s="98"/>
      <c r="HO157" s="98"/>
      <c r="HP157" s="98"/>
      <c r="HQ157" s="98"/>
      <c r="HR157" s="98"/>
      <c r="HS157" s="98"/>
      <c r="HT157" s="98"/>
      <c r="HU157" s="98"/>
      <c r="HV157" s="98"/>
      <c r="HW157" s="98"/>
      <c r="HX157" s="98"/>
      <c r="HY157" s="98"/>
      <c r="HZ157" s="98"/>
      <c r="IA157" s="98"/>
      <c r="IB157" s="98"/>
      <c r="IC157" s="98"/>
      <c r="ID157" s="98"/>
      <c r="IE157" s="98"/>
      <c r="IF157" s="98"/>
      <c r="IG157" s="98"/>
      <c r="IH157" s="98"/>
      <c r="II157" s="98"/>
      <c r="IJ157" s="98"/>
      <c r="IK157" s="98"/>
      <c r="IL157" s="98"/>
      <c r="IM157" s="98"/>
      <c r="IN157" s="98"/>
      <c r="IO157" s="98"/>
      <c r="IP157" s="98"/>
      <c r="IQ157" s="98"/>
      <c r="IR157" s="98"/>
      <c r="IS157" s="98"/>
      <c r="IT157" s="98"/>
    </row>
    <row r="158" spans="1:254" ht="35.1" customHeight="1">
      <c r="A158" s="889" t="s">
        <v>109</v>
      </c>
      <c r="B158" s="889"/>
      <c r="C158" s="889"/>
      <c r="D158" s="862" t="s">
        <v>802</v>
      </c>
      <c r="E158" s="864"/>
      <c r="F158" s="864"/>
      <c r="G158" s="864"/>
      <c r="H158" s="864"/>
      <c r="I158" s="864"/>
      <c r="J158" s="864"/>
      <c r="K158" s="863"/>
      <c r="L158" s="893" t="s">
        <v>110</v>
      </c>
      <c r="M158" s="894"/>
      <c r="N158" s="896"/>
      <c r="O158" s="897">
        <v>42636</v>
      </c>
      <c r="P158" s="898"/>
      <c r="Q158" s="898"/>
      <c r="R158" s="898"/>
      <c r="S158" s="898"/>
      <c r="T158" s="898"/>
      <c r="U158" s="899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  <c r="CL158" s="98"/>
      <c r="CM158" s="98"/>
      <c r="CN158" s="98"/>
      <c r="CO158" s="98"/>
      <c r="CP158" s="98"/>
      <c r="CQ158" s="98"/>
      <c r="CR158" s="98"/>
      <c r="CS158" s="98"/>
      <c r="CT158" s="98"/>
      <c r="CU158" s="98"/>
      <c r="CV158" s="98"/>
      <c r="CW158" s="98"/>
      <c r="CX158" s="98"/>
      <c r="CY158" s="98"/>
      <c r="CZ158" s="98"/>
      <c r="DA158" s="98"/>
      <c r="DB158" s="98"/>
      <c r="DC158" s="98"/>
      <c r="DD158" s="98"/>
      <c r="DE158" s="98"/>
      <c r="DF158" s="98"/>
      <c r="DG158" s="98"/>
      <c r="DH158" s="98"/>
      <c r="DI158" s="98"/>
      <c r="DJ158" s="98"/>
      <c r="DK158" s="98"/>
      <c r="DL158" s="98"/>
      <c r="DM158" s="98"/>
      <c r="DN158" s="98"/>
      <c r="DO158" s="98"/>
      <c r="DP158" s="98"/>
      <c r="DQ158" s="98"/>
      <c r="DR158" s="98"/>
      <c r="DS158" s="98"/>
      <c r="DT158" s="98"/>
      <c r="DU158" s="98"/>
      <c r="DV158" s="98"/>
      <c r="DW158" s="98"/>
      <c r="DX158" s="98"/>
      <c r="DY158" s="98"/>
      <c r="DZ158" s="98"/>
      <c r="EA158" s="98"/>
      <c r="EB158" s="98"/>
      <c r="EC158" s="98"/>
      <c r="ED158" s="98"/>
      <c r="EE158" s="98"/>
      <c r="EF158" s="98"/>
      <c r="EG158" s="98"/>
      <c r="EH158" s="98"/>
      <c r="EI158" s="98"/>
      <c r="EJ158" s="98"/>
      <c r="EK158" s="98"/>
      <c r="EL158" s="98"/>
      <c r="EM158" s="98"/>
      <c r="EN158" s="98"/>
      <c r="EO158" s="98"/>
      <c r="EP158" s="98"/>
      <c r="EQ158" s="98"/>
      <c r="ER158" s="98"/>
      <c r="ES158" s="98"/>
      <c r="ET158" s="98"/>
      <c r="EU158" s="98"/>
      <c r="EV158" s="98"/>
      <c r="EW158" s="98"/>
      <c r="EX158" s="98"/>
      <c r="EY158" s="98"/>
      <c r="EZ158" s="98"/>
      <c r="FA158" s="98"/>
      <c r="FB158" s="98"/>
      <c r="FC158" s="98"/>
      <c r="FD158" s="98"/>
      <c r="FE158" s="98"/>
      <c r="FF158" s="98"/>
      <c r="FG158" s="98"/>
      <c r="FH158" s="98"/>
      <c r="FI158" s="98"/>
      <c r="FJ158" s="98"/>
      <c r="FK158" s="98"/>
      <c r="FL158" s="98"/>
      <c r="FM158" s="98"/>
      <c r="FN158" s="98"/>
      <c r="FO158" s="98"/>
      <c r="FP158" s="98"/>
      <c r="FQ158" s="98"/>
      <c r="FR158" s="98"/>
      <c r="FS158" s="98"/>
      <c r="FT158" s="98"/>
      <c r="FU158" s="98"/>
      <c r="FV158" s="98"/>
      <c r="FW158" s="98"/>
      <c r="FX158" s="98"/>
      <c r="FY158" s="98"/>
      <c r="FZ158" s="98"/>
      <c r="GA158" s="98"/>
      <c r="GB158" s="98"/>
      <c r="GC158" s="98"/>
      <c r="GD158" s="98"/>
      <c r="GE158" s="98"/>
      <c r="GF158" s="98"/>
      <c r="GG158" s="98"/>
      <c r="GH158" s="98"/>
      <c r="GI158" s="98"/>
      <c r="GJ158" s="98"/>
      <c r="GK158" s="98"/>
      <c r="GL158" s="98"/>
      <c r="GM158" s="98"/>
      <c r="GN158" s="98"/>
      <c r="GO158" s="98"/>
      <c r="GP158" s="98"/>
      <c r="GQ158" s="98"/>
      <c r="GR158" s="98"/>
      <c r="GS158" s="98"/>
      <c r="GT158" s="98"/>
      <c r="GU158" s="98"/>
      <c r="GV158" s="98"/>
      <c r="GW158" s="98"/>
      <c r="GX158" s="98"/>
      <c r="GY158" s="98"/>
      <c r="GZ158" s="98"/>
      <c r="HA158" s="98"/>
      <c r="HB158" s="98"/>
      <c r="HC158" s="98"/>
      <c r="HD158" s="98"/>
      <c r="HE158" s="98"/>
      <c r="HF158" s="98"/>
      <c r="HG158" s="98"/>
      <c r="HH158" s="98"/>
      <c r="HI158" s="98"/>
      <c r="HJ158" s="98"/>
      <c r="HK158" s="98"/>
      <c r="HL158" s="98"/>
      <c r="HM158" s="98"/>
      <c r="HN158" s="98"/>
      <c r="HO158" s="98"/>
      <c r="HP158" s="98"/>
      <c r="HQ158" s="98"/>
      <c r="HR158" s="98"/>
      <c r="HS158" s="98"/>
      <c r="HT158" s="98"/>
      <c r="HU158" s="98"/>
      <c r="HV158" s="98"/>
      <c r="HW158" s="98"/>
      <c r="HX158" s="98"/>
      <c r="HY158" s="98"/>
      <c r="HZ158" s="98"/>
      <c r="IA158" s="98"/>
      <c r="IB158" s="98"/>
      <c r="IC158" s="98"/>
      <c r="ID158" s="98"/>
      <c r="IE158" s="98"/>
      <c r="IF158" s="98"/>
      <c r="IG158" s="98"/>
      <c r="IH158" s="98"/>
      <c r="II158" s="98"/>
      <c r="IJ158" s="98"/>
      <c r="IK158" s="98"/>
      <c r="IL158" s="98"/>
      <c r="IM158" s="98"/>
      <c r="IN158" s="98"/>
      <c r="IO158" s="98"/>
      <c r="IP158" s="98"/>
      <c r="IQ158" s="98"/>
      <c r="IR158" s="98"/>
      <c r="IS158" s="98"/>
      <c r="IT158" s="98"/>
    </row>
    <row r="159" spans="1:254" ht="35.1" customHeight="1">
      <c r="A159" s="889" t="s">
        <v>111</v>
      </c>
      <c r="B159" s="889"/>
      <c r="C159" s="889"/>
      <c r="D159" s="862" t="s">
        <v>803</v>
      </c>
      <c r="E159" s="864"/>
      <c r="F159" s="864"/>
      <c r="G159" s="864"/>
      <c r="H159" s="864"/>
      <c r="I159" s="864"/>
      <c r="J159" s="864"/>
      <c r="K159" s="863"/>
      <c r="L159" s="893" t="s">
        <v>112</v>
      </c>
      <c r="M159" s="894"/>
      <c r="N159" s="896"/>
      <c r="O159" s="893" t="s">
        <v>208</v>
      </c>
      <c r="P159" s="894"/>
      <c r="Q159" s="894"/>
      <c r="R159" s="894"/>
      <c r="S159" s="894"/>
      <c r="T159" s="894"/>
      <c r="U159" s="896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  <c r="CL159" s="98"/>
      <c r="CM159" s="98"/>
      <c r="CN159" s="98"/>
      <c r="CO159" s="98"/>
      <c r="CP159" s="98"/>
      <c r="CQ159" s="98"/>
      <c r="CR159" s="98"/>
      <c r="CS159" s="98"/>
      <c r="CT159" s="98"/>
      <c r="CU159" s="98"/>
      <c r="CV159" s="98"/>
      <c r="CW159" s="98"/>
      <c r="CX159" s="98"/>
      <c r="CY159" s="98"/>
      <c r="CZ159" s="98"/>
      <c r="DA159" s="98"/>
      <c r="DB159" s="98"/>
      <c r="DC159" s="98"/>
      <c r="DD159" s="98"/>
      <c r="DE159" s="98"/>
      <c r="DF159" s="98"/>
      <c r="DG159" s="98"/>
      <c r="DH159" s="98"/>
      <c r="DI159" s="98"/>
      <c r="DJ159" s="98"/>
      <c r="DK159" s="98"/>
      <c r="DL159" s="98"/>
      <c r="DM159" s="98"/>
      <c r="DN159" s="98"/>
      <c r="DO159" s="98"/>
      <c r="DP159" s="98"/>
      <c r="DQ159" s="98"/>
      <c r="DR159" s="98"/>
      <c r="DS159" s="98"/>
      <c r="DT159" s="98"/>
      <c r="DU159" s="98"/>
      <c r="DV159" s="98"/>
      <c r="DW159" s="98"/>
      <c r="DX159" s="98"/>
      <c r="DY159" s="98"/>
      <c r="DZ159" s="98"/>
      <c r="EA159" s="98"/>
      <c r="EB159" s="98"/>
      <c r="EC159" s="98"/>
      <c r="ED159" s="98"/>
      <c r="EE159" s="98"/>
      <c r="EF159" s="98"/>
      <c r="EG159" s="98"/>
      <c r="EH159" s="98"/>
      <c r="EI159" s="98"/>
      <c r="EJ159" s="98"/>
      <c r="EK159" s="98"/>
      <c r="EL159" s="98"/>
      <c r="EM159" s="98"/>
      <c r="EN159" s="98"/>
      <c r="EO159" s="98"/>
      <c r="EP159" s="98"/>
      <c r="EQ159" s="98"/>
      <c r="ER159" s="98"/>
      <c r="ES159" s="98"/>
      <c r="ET159" s="98"/>
      <c r="EU159" s="98"/>
      <c r="EV159" s="98"/>
      <c r="EW159" s="98"/>
      <c r="EX159" s="98"/>
      <c r="EY159" s="98"/>
      <c r="EZ159" s="98"/>
      <c r="FA159" s="98"/>
      <c r="FB159" s="98"/>
      <c r="FC159" s="98"/>
      <c r="FD159" s="98"/>
      <c r="FE159" s="98"/>
      <c r="FF159" s="98"/>
      <c r="FG159" s="98"/>
      <c r="FH159" s="98"/>
      <c r="FI159" s="98"/>
      <c r="FJ159" s="98"/>
      <c r="FK159" s="98"/>
      <c r="FL159" s="98"/>
      <c r="FM159" s="98"/>
      <c r="FN159" s="98"/>
      <c r="FO159" s="98"/>
      <c r="FP159" s="98"/>
      <c r="FQ159" s="98"/>
      <c r="FR159" s="98"/>
      <c r="FS159" s="98"/>
      <c r="FT159" s="98"/>
      <c r="FU159" s="98"/>
      <c r="FV159" s="98"/>
      <c r="FW159" s="98"/>
      <c r="FX159" s="98"/>
      <c r="FY159" s="98"/>
      <c r="FZ159" s="98"/>
      <c r="GA159" s="98"/>
      <c r="GB159" s="98"/>
      <c r="GC159" s="98"/>
      <c r="GD159" s="98"/>
      <c r="GE159" s="98"/>
      <c r="GF159" s="98"/>
      <c r="GG159" s="98"/>
      <c r="GH159" s="98"/>
      <c r="GI159" s="98"/>
      <c r="GJ159" s="98"/>
      <c r="GK159" s="98"/>
      <c r="GL159" s="98"/>
      <c r="GM159" s="98"/>
      <c r="GN159" s="98"/>
      <c r="GO159" s="98"/>
      <c r="GP159" s="98"/>
      <c r="GQ159" s="98"/>
      <c r="GR159" s="98"/>
      <c r="GS159" s="98"/>
      <c r="GT159" s="98"/>
      <c r="GU159" s="98"/>
      <c r="GV159" s="98"/>
      <c r="GW159" s="98"/>
      <c r="GX159" s="98"/>
      <c r="GY159" s="98"/>
      <c r="GZ159" s="98"/>
      <c r="HA159" s="98"/>
      <c r="HB159" s="98"/>
      <c r="HC159" s="98"/>
      <c r="HD159" s="98"/>
      <c r="HE159" s="98"/>
      <c r="HF159" s="98"/>
      <c r="HG159" s="98"/>
      <c r="HH159" s="98"/>
      <c r="HI159" s="98"/>
      <c r="HJ159" s="98"/>
      <c r="HK159" s="98"/>
      <c r="HL159" s="98"/>
      <c r="HM159" s="98"/>
      <c r="HN159" s="98"/>
      <c r="HO159" s="98"/>
      <c r="HP159" s="98"/>
      <c r="HQ159" s="98"/>
      <c r="HR159" s="98"/>
      <c r="HS159" s="98"/>
      <c r="HT159" s="98"/>
      <c r="HU159" s="98"/>
      <c r="HV159" s="98"/>
      <c r="HW159" s="98"/>
      <c r="HX159" s="98"/>
      <c r="HY159" s="98"/>
      <c r="HZ159" s="98"/>
      <c r="IA159" s="98"/>
      <c r="IB159" s="98"/>
      <c r="IC159" s="98"/>
      <c r="ID159" s="98"/>
      <c r="IE159" s="98"/>
      <c r="IF159" s="98"/>
      <c r="IG159" s="98"/>
      <c r="IH159" s="98"/>
      <c r="II159" s="98"/>
      <c r="IJ159" s="98"/>
      <c r="IK159" s="98"/>
      <c r="IL159" s="98"/>
      <c r="IM159" s="98"/>
      <c r="IN159" s="98"/>
      <c r="IO159" s="98"/>
      <c r="IP159" s="98"/>
      <c r="IQ159" s="98"/>
      <c r="IR159" s="98"/>
      <c r="IS159" s="98"/>
      <c r="IT159" s="98"/>
    </row>
    <row r="160" spans="1:254" ht="35.1" customHeight="1">
      <c r="A160" s="100" t="s">
        <v>114</v>
      </c>
      <c r="B160" s="100"/>
      <c r="C160" s="100"/>
      <c r="D160" s="862" t="s">
        <v>804</v>
      </c>
      <c r="E160" s="863"/>
      <c r="F160" s="862" t="s">
        <v>115</v>
      </c>
      <c r="G160" s="864"/>
      <c r="H160" s="863"/>
      <c r="I160" s="865" t="s">
        <v>805</v>
      </c>
      <c r="J160" s="866"/>
      <c r="K160" s="867"/>
      <c r="L160" s="893" t="s">
        <v>116</v>
      </c>
      <c r="M160" s="894"/>
      <c r="N160" s="896"/>
      <c r="O160" s="583" t="s">
        <v>174</v>
      </c>
      <c r="P160" s="102" t="s">
        <v>118</v>
      </c>
      <c r="Q160" s="909" t="s">
        <v>829</v>
      </c>
      <c r="R160" s="938"/>
      <c r="S160" s="938"/>
      <c r="T160" s="938"/>
      <c r="U160" s="939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  <c r="CL160" s="98"/>
      <c r="CM160" s="98"/>
      <c r="CN160" s="98"/>
      <c r="CO160" s="98"/>
      <c r="CP160" s="98"/>
      <c r="CQ160" s="98"/>
      <c r="CR160" s="98"/>
      <c r="CS160" s="98"/>
      <c r="CT160" s="98"/>
      <c r="CU160" s="98"/>
      <c r="CV160" s="98"/>
      <c r="CW160" s="98"/>
      <c r="CX160" s="98"/>
      <c r="CY160" s="98"/>
      <c r="CZ160" s="98"/>
      <c r="DA160" s="98"/>
      <c r="DB160" s="98"/>
      <c r="DC160" s="98"/>
      <c r="DD160" s="98"/>
      <c r="DE160" s="98"/>
      <c r="DF160" s="98"/>
      <c r="DG160" s="98"/>
      <c r="DH160" s="98"/>
      <c r="DI160" s="98"/>
      <c r="DJ160" s="98"/>
      <c r="DK160" s="98"/>
      <c r="DL160" s="98"/>
      <c r="DM160" s="98"/>
      <c r="DN160" s="98"/>
      <c r="DO160" s="98"/>
      <c r="DP160" s="98"/>
      <c r="DQ160" s="98"/>
      <c r="DR160" s="98"/>
      <c r="DS160" s="98"/>
      <c r="DT160" s="98"/>
      <c r="DU160" s="98"/>
      <c r="DV160" s="98"/>
      <c r="DW160" s="98"/>
      <c r="DX160" s="98"/>
      <c r="DY160" s="98"/>
      <c r="DZ160" s="98"/>
      <c r="EA160" s="98"/>
      <c r="EB160" s="98"/>
      <c r="EC160" s="98"/>
      <c r="ED160" s="98"/>
      <c r="EE160" s="98"/>
      <c r="EF160" s="98"/>
      <c r="EG160" s="98"/>
      <c r="EH160" s="98"/>
      <c r="EI160" s="98"/>
      <c r="EJ160" s="98"/>
      <c r="EK160" s="98"/>
      <c r="EL160" s="98"/>
      <c r="EM160" s="98"/>
      <c r="EN160" s="98"/>
      <c r="EO160" s="98"/>
      <c r="EP160" s="98"/>
      <c r="EQ160" s="98"/>
      <c r="ER160" s="98"/>
      <c r="ES160" s="98"/>
      <c r="ET160" s="98"/>
      <c r="EU160" s="98"/>
      <c r="EV160" s="98"/>
      <c r="EW160" s="98"/>
      <c r="EX160" s="98"/>
      <c r="EY160" s="98"/>
      <c r="EZ160" s="98"/>
      <c r="FA160" s="98"/>
      <c r="FB160" s="98"/>
      <c r="FC160" s="98"/>
      <c r="FD160" s="98"/>
      <c r="FE160" s="98"/>
      <c r="FF160" s="98"/>
      <c r="FG160" s="98"/>
      <c r="FH160" s="98"/>
      <c r="FI160" s="98"/>
      <c r="FJ160" s="98"/>
      <c r="FK160" s="98"/>
      <c r="FL160" s="98"/>
      <c r="FM160" s="98"/>
      <c r="FN160" s="98"/>
      <c r="FO160" s="98"/>
      <c r="FP160" s="98"/>
      <c r="FQ160" s="98"/>
      <c r="FR160" s="98"/>
      <c r="FS160" s="98"/>
      <c r="FT160" s="98"/>
      <c r="FU160" s="98"/>
      <c r="FV160" s="98"/>
      <c r="FW160" s="98"/>
      <c r="FX160" s="98"/>
      <c r="FY160" s="98"/>
      <c r="FZ160" s="98"/>
      <c r="GA160" s="98"/>
      <c r="GB160" s="98"/>
      <c r="GC160" s="98"/>
      <c r="GD160" s="98"/>
      <c r="GE160" s="98"/>
      <c r="GF160" s="98"/>
      <c r="GG160" s="98"/>
      <c r="GH160" s="98"/>
      <c r="GI160" s="98"/>
      <c r="GJ160" s="98"/>
      <c r="GK160" s="98"/>
      <c r="GL160" s="98"/>
      <c r="GM160" s="98"/>
      <c r="GN160" s="98"/>
      <c r="GO160" s="98"/>
      <c r="GP160" s="98"/>
      <c r="GQ160" s="98"/>
      <c r="GR160" s="98"/>
      <c r="GS160" s="98"/>
      <c r="GT160" s="98"/>
      <c r="GU160" s="98"/>
      <c r="GV160" s="98"/>
      <c r="GW160" s="98"/>
      <c r="GX160" s="98"/>
      <c r="GY160" s="98"/>
      <c r="GZ160" s="98"/>
      <c r="HA160" s="98"/>
      <c r="HB160" s="98"/>
      <c r="HC160" s="98"/>
      <c r="HD160" s="98"/>
      <c r="HE160" s="98"/>
      <c r="HF160" s="98"/>
      <c r="HG160" s="98"/>
      <c r="HH160" s="98"/>
      <c r="HI160" s="98"/>
      <c r="HJ160" s="98"/>
      <c r="HK160" s="98"/>
      <c r="HL160" s="98"/>
      <c r="HM160" s="98"/>
      <c r="HN160" s="98"/>
      <c r="HO160" s="98"/>
      <c r="HP160" s="98"/>
      <c r="HQ160" s="98"/>
      <c r="HR160" s="98"/>
      <c r="HS160" s="98"/>
      <c r="HT160" s="98"/>
      <c r="HU160" s="98"/>
      <c r="HV160" s="98"/>
      <c r="HW160" s="98"/>
      <c r="HX160" s="98"/>
      <c r="HY160" s="98"/>
      <c r="HZ160" s="98"/>
      <c r="IA160" s="98"/>
      <c r="IB160" s="98"/>
      <c r="IC160" s="98"/>
      <c r="ID160" s="98"/>
      <c r="IE160" s="98"/>
      <c r="IF160" s="98"/>
      <c r="IG160" s="98"/>
      <c r="IH160" s="98"/>
      <c r="II160" s="98"/>
      <c r="IJ160" s="98"/>
      <c r="IK160" s="98"/>
      <c r="IL160" s="98"/>
      <c r="IM160" s="98"/>
      <c r="IN160" s="98"/>
      <c r="IO160" s="98"/>
      <c r="IP160" s="98"/>
      <c r="IQ160" s="98"/>
      <c r="IR160" s="98"/>
      <c r="IS160" s="98"/>
      <c r="IT160" s="98"/>
    </row>
    <row r="161" spans="1:254" ht="35.1" customHeight="1">
      <c r="A161" s="889" t="s">
        <v>119</v>
      </c>
      <c r="B161" s="889"/>
      <c r="C161" s="890" t="s">
        <v>806</v>
      </c>
      <c r="D161" s="891"/>
      <c r="E161" s="891"/>
      <c r="F161" s="891"/>
      <c r="G161" s="891"/>
      <c r="H161" s="892"/>
      <c r="I161" s="906" t="s">
        <v>120</v>
      </c>
      <c r="J161" s="907"/>
      <c r="K161" s="908"/>
      <c r="L161" s="102" t="s">
        <v>121</v>
      </c>
      <c r="M161" s="584"/>
      <c r="N161" s="585"/>
      <c r="O161" s="103"/>
      <c r="P161" s="577" t="s">
        <v>122</v>
      </c>
      <c r="Q161" s="912">
        <v>4</v>
      </c>
      <c r="R161" s="913"/>
      <c r="S161" s="913"/>
      <c r="T161" s="913"/>
      <c r="U161" s="914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  <c r="CL161" s="98"/>
      <c r="CM161" s="98"/>
      <c r="CN161" s="98"/>
      <c r="CO161" s="98"/>
      <c r="CP161" s="98"/>
      <c r="CQ161" s="98"/>
      <c r="CR161" s="98"/>
      <c r="CS161" s="98"/>
      <c r="CT161" s="98"/>
      <c r="CU161" s="98"/>
      <c r="CV161" s="98"/>
      <c r="CW161" s="98"/>
      <c r="CX161" s="98"/>
      <c r="CY161" s="98"/>
      <c r="CZ161" s="98"/>
      <c r="DA161" s="98"/>
      <c r="DB161" s="98"/>
      <c r="DC161" s="98"/>
      <c r="DD161" s="98"/>
      <c r="DE161" s="98"/>
      <c r="DF161" s="98"/>
      <c r="DG161" s="98"/>
      <c r="DH161" s="98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8"/>
      <c r="DU161" s="98"/>
      <c r="DV161" s="98"/>
      <c r="DW161" s="98"/>
      <c r="DX161" s="98"/>
      <c r="DY161" s="98"/>
      <c r="DZ161" s="98"/>
      <c r="EA161" s="98"/>
      <c r="EB161" s="98"/>
      <c r="EC161" s="98"/>
      <c r="ED161" s="98"/>
      <c r="EE161" s="98"/>
      <c r="EF161" s="98"/>
      <c r="EG161" s="98"/>
      <c r="EH161" s="98"/>
      <c r="EI161" s="98"/>
      <c r="EJ161" s="98"/>
      <c r="EK161" s="98"/>
      <c r="EL161" s="98"/>
      <c r="EM161" s="98"/>
      <c r="EN161" s="98"/>
      <c r="EO161" s="98"/>
      <c r="EP161" s="98"/>
      <c r="EQ161" s="98"/>
      <c r="ER161" s="98"/>
      <c r="ES161" s="98"/>
      <c r="ET161" s="98"/>
      <c r="EU161" s="98"/>
      <c r="EV161" s="98"/>
      <c r="EW161" s="98"/>
      <c r="EX161" s="98"/>
      <c r="EY161" s="98"/>
      <c r="EZ161" s="98"/>
      <c r="FA161" s="98"/>
      <c r="FB161" s="98"/>
      <c r="FC161" s="98"/>
      <c r="FD161" s="98"/>
      <c r="FE161" s="98"/>
      <c r="FF161" s="98"/>
      <c r="FG161" s="98"/>
      <c r="FH161" s="98"/>
      <c r="FI161" s="98"/>
      <c r="FJ161" s="98"/>
      <c r="FK161" s="98"/>
      <c r="FL161" s="98"/>
      <c r="FM161" s="98"/>
      <c r="FN161" s="98"/>
      <c r="FO161" s="98"/>
      <c r="FP161" s="98"/>
      <c r="FQ161" s="98"/>
      <c r="FR161" s="98"/>
      <c r="FS161" s="98"/>
      <c r="FT161" s="98"/>
      <c r="FU161" s="98"/>
      <c r="FV161" s="98"/>
      <c r="FW161" s="98"/>
      <c r="FX161" s="98"/>
      <c r="FY161" s="98"/>
      <c r="FZ161" s="98"/>
      <c r="GA161" s="98"/>
      <c r="GB161" s="98"/>
      <c r="GC161" s="98"/>
      <c r="GD161" s="98"/>
      <c r="GE161" s="98"/>
      <c r="GF161" s="98"/>
      <c r="GG161" s="98"/>
      <c r="GH161" s="98"/>
      <c r="GI161" s="98"/>
      <c r="GJ161" s="98"/>
      <c r="GK161" s="98"/>
      <c r="GL161" s="98"/>
      <c r="GM161" s="98"/>
      <c r="GN161" s="98"/>
      <c r="GO161" s="98"/>
      <c r="GP161" s="98"/>
      <c r="GQ161" s="98"/>
      <c r="GR161" s="98"/>
      <c r="GS161" s="98"/>
      <c r="GT161" s="98"/>
      <c r="GU161" s="98"/>
      <c r="GV161" s="98"/>
      <c r="GW161" s="98"/>
      <c r="GX161" s="98"/>
      <c r="GY161" s="98"/>
      <c r="GZ161" s="98"/>
      <c r="HA161" s="98"/>
      <c r="HB161" s="98"/>
      <c r="HC161" s="98"/>
      <c r="HD161" s="98"/>
      <c r="HE161" s="98"/>
      <c r="HF161" s="98"/>
      <c r="HG161" s="98"/>
      <c r="HH161" s="98"/>
      <c r="HI161" s="98"/>
      <c r="HJ161" s="98"/>
      <c r="HK161" s="98"/>
      <c r="HL161" s="98"/>
      <c r="HM161" s="98"/>
      <c r="HN161" s="98"/>
      <c r="HO161" s="98"/>
      <c r="HP161" s="98"/>
      <c r="HQ161" s="98"/>
      <c r="HR161" s="98"/>
      <c r="HS161" s="98"/>
      <c r="HT161" s="98"/>
      <c r="HU161" s="98"/>
      <c r="HV161" s="98"/>
      <c r="HW161" s="98"/>
      <c r="HX161" s="98"/>
      <c r="HY161" s="98"/>
      <c r="HZ161" s="98"/>
      <c r="IA161" s="98"/>
      <c r="IB161" s="98"/>
      <c r="IC161" s="98"/>
      <c r="ID161" s="98"/>
      <c r="IE161" s="98"/>
      <c r="IF161" s="98"/>
      <c r="IG161" s="98"/>
      <c r="IH161" s="98"/>
      <c r="II161" s="98"/>
      <c r="IJ161" s="98"/>
      <c r="IK161" s="98"/>
      <c r="IL161" s="98"/>
      <c r="IM161" s="98"/>
      <c r="IN161" s="98"/>
      <c r="IO161" s="98"/>
      <c r="IP161" s="98"/>
      <c r="IQ161" s="98"/>
      <c r="IR161" s="98"/>
      <c r="IS161" s="98"/>
      <c r="IT161" s="98"/>
    </row>
    <row r="162" spans="1:254" s="118" customFormat="1" ht="27.75" customHeight="1">
      <c r="A162" s="900" t="s">
        <v>124</v>
      </c>
      <c r="B162" s="871" t="s">
        <v>125</v>
      </c>
      <c r="C162" s="871" t="s">
        <v>9</v>
      </c>
      <c r="D162" s="871" t="s">
        <v>126</v>
      </c>
      <c r="E162" s="871" t="s">
        <v>204</v>
      </c>
      <c r="F162" s="903" t="s">
        <v>128</v>
      </c>
      <c r="G162" s="871" t="s">
        <v>129</v>
      </c>
      <c r="H162" s="871" t="s">
        <v>130</v>
      </c>
      <c r="I162" s="871" t="s">
        <v>131</v>
      </c>
      <c r="J162" s="871" t="s">
        <v>132</v>
      </c>
      <c r="K162" s="871" t="s">
        <v>133</v>
      </c>
      <c r="L162" s="871" t="s">
        <v>134</v>
      </c>
      <c r="M162" s="871" t="s">
        <v>135</v>
      </c>
      <c r="N162" s="871" t="s">
        <v>137</v>
      </c>
      <c r="O162" s="871" t="s">
        <v>138</v>
      </c>
      <c r="P162" s="871" t="s">
        <v>139</v>
      </c>
      <c r="Q162" s="871" t="s">
        <v>140</v>
      </c>
      <c r="R162" s="871" t="s">
        <v>128</v>
      </c>
      <c r="S162" s="871" t="s">
        <v>132</v>
      </c>
      <c r="T162" s="871" t="s">
        <v>134</v>
      </c>
      <c r="U162" s="871" t="s">
        <v>137</v>
      </c>
    </row>
    <row r="163" spans="1:254" s="118" customFormat="1" ht="27.75" customHeight="1">
      <c r="A163" s="901"/>
      <c r="B163" s="874"/>
      <c r="C163" s="874"/>
      <c r="D163" s="874"/>
      <c r="E163" s="874"/>
      <c r="F163" s="904"/>
      <c r="G163" s="874"/>
      <c r="H163" s="874"/>
      <c r="I163" s="874"/>
      <c r="J163" s="874"/>
      <c r="K163" s="874"/>
      <c r="L163" s="874"/>
      <c r="M163" s="874"/>
      <c r="N163" s="874"/>
      <c r="O163" s="874"/>
      <c r="P163" s="874"/>
      <c r="Q163" s="874"/>
      <c r="R163" s="874"/>
      <c r="S163" s="874"/>
      <c r="T163" s="874"/>
      <c r="U163" s="874"/>
    </row>
    <row r="164" spans="1:254" s="118" customFormat="1" ht="27.75" customHeight="1">
      <c r="A164" s="901"/>
      <c r="B164" s="874"/>
      <c r="C164" s="874"/>
      <c r="D164" s="874"/>
      <c r="E164" s="874"/>
      <c r="F164" s="904"/>
      <c r="G164" s="874"/>
      <c r="H164" s="874"/>
      <c r="I164" s="874"/>
      <c r="J164" s="874"/>
      <c r="K164" s="874"/>
      <c r="L164" s="874"/>
      <c r="M164" s="874"/>
      <c r="N164" s="874"/>
      <c r="O164" s="874"/>
      <c r="P164" s="874"/>
      <c r="Q164" s="874"/>
      <c r="R164" s="874"/>
      <c r="S164" s="874"/>
      <c r="T164" s="874"/>
      <c r="U164" s="874"/>
    </row>
    <row r="165" spans="1:254" s="118" customFormat="1" ht="63" customHeight="1">
      <c r="A165" s="902"/>
      <c r="B165" s="875"/>
      <c r="C165" s="875"/>
      <c r="D165" s="875"/>
      <c r="E165" s="875"/>
      <c r="F165" s="905"/>
      <c r="G165" s="875"/>
      <c r="H165" s="875"/>
      <c r="I165" s="875"/>
      <c r="J165" s="875"/>
      <c r="K165" s="875"/>
      <c r="L165" s="875"/>
      <c r="M165" s="875"/>
      <c r="N165" s="875"/>
      <c r="O165" s="875"/>
      <c r="P165" s="875"/>
      <c r="Q165" s="875"/>
      <c r="R165" s="875"/>
      <c r="S165" s="875"/>
      <c r="T165" s="875"/>
      <c r="U165" s="875"/>
    </row>
    <row r="166" spans="1:254" s="120" customFormat="1" ht="131.25" customHeight="1">
      <c r="A166" s="953" t="s">
        <v>192</v>
      </c>
      <c r="B166" s="916" t="s">
        <v>830</v>
      </c>
      <c r="C166" s="949" t="s">
        <v>883</v>
      </c>
      <c r="D166" s="586" t="s">
        <v>209</v>
      </c>
      <c r="E166" s="213" t="s">
        <v>210</v>
      </c>
      <c r="F166" s="587">
        <v>7</v>
      </c>
      <c r="G166" s="121"/>
      <c r="H166" s="582" t="s">
        <v>831</v>
      </c>
      <c r="I166" s="211" t="s">
        <v>832</v>
      </c>
      <c r="J166" s="587">
        <v>2</v>
      </c>
      <c r="K166" s="588" t="s">
        <v>833</v>
      </c>
      <c r="L166" s="211">
        <v>5</v>
      </c>
      <c r="M166" s="211">
        <v>725</v>
      </c>
      <c r="N166" s="211">
        <f>F166*J166*L166</f>
        <v>70</v>
      </c>
      <c r="O166" s="123" t="s">
        <v>203</v>
      </c>
      <c r="P166" s="114" t="s">
        <v>203</v>
      </c>
      <c r="Q166" s="114" t="s">
        <v>208</v>
      </c>
      <c r="R166" s="121" t="s">
        <v>176</v>
      </c>
      <c r="S166" s="121" t="s">
        <v>176</v>
      </c>
      <c r="T166" s="121" t="s">
        <v>176</v>
      </c>
      <c r="U166" s="121" t="s">
        <v>176</v>
      </c>
    </row>
    <row r="167" spans="1:254" s="120" customFormat="1" ht="131.25" customHeight="1">
      <c r="A167" s="917"/>
      <c r="B167" s="917"/>
      <c r="C167" s="950"/>
      <c r="D167" s="586" t="s">
        <v>211</v>
      </c>
      <c r="E167" s="213" t="s">
        <v>210</v>
      </c>
      <c r="F167" s="587">
        <v>7</v>
      </c>
      <c r="G167" s="121"/>
      <c r="H167" s="582" t="s">
        <v>831</v>
      </c>
      <c r="I167" s="211" t="s">
        <v>832</v>
      </c>
      <c r="J167" s="587">
        <v>2</v>
      </c>
      <c r="K167" s="588" t="s">
        <v>833</v>
      </c>
      <c r="L167" s="211">
        <v>5</v>
      </c>
      <c r="M167" s="211">
        <v>725</v>
      </c>
      <c r="N167" s="211">
        <f>F167*J167*L167</f>
        <v>70</v>
      </c>
      <c r="O167" s="123" t="s">
        <v>203</v>
      </c>
      <c r="P167" s="114" t="s">
        <v>203</v>
      </c>
      <c r="Q167" s="114" t="s">
        <v>208</v>
      </c>
      <c r="R167" s="121" t="s">
        <v>176</v>
      </c>
      <c r="S167" s="121" t="s">
        <v>176</v>
      </c>
      <c r="T167" s="121" t="s">
        <v>176</v>
      </c>
      <c r="U167" s="121" t="s">
        <v>176</v>
      </c>
    </row>
    <row r="168" spans="1:254" s="119" customFormat="1" ht="131.25" customHeight="1">
      <c r="A168" s="917"/>
      <c r="B168" s="917"/>
      <c r="C168" s="950"/>
      <c r="D168" s="211" t="s">
        <v>212</v>
      </c>
      <c r="E168" s="211" t="s">
        <v>214</v>
      </c>
      <c r="F168" s="211">
        <v>8</v>
      </c>
      <c r="G168" s="211"/>
      <c r="H168" s="212" t="s">
        <v>834</v>
      </c>
      <c r="I168" s="211" t="s">
        <v>835</v>
      </c>
      <c r="J168" s="211">
        <v>3</v>
      </c>
      <c r="K168" s="211" t="s">
        <v>836</v>
      </c>
      <c r="L168" s="211">
        <v>5</v>
      </c>
      <c r="M168" s="211">
        <v>835</v>
      </c>
      <c r="N168" s="211">
        <f>F168*J168*L168</f>
        <v>120</v>
      </c>
      <c r="O168" s="123" t="s">
        <v>837</v>
      </c>
      <c r="P168" s="114" t="s">
        <v>821</v>
      </c>
      <c r="Q168" s="329" t="s">
        <v>838</v>
      </c>
      <c r="R168" s="121">
        <v>8</v>
      </c>
      <c r="S168" s="121">
        <v>2</v>
      </c>
      <c r="T168" s="121">
        <v>5</v>
      </c>
      <c r="U168" s="121">
        <f>+R168*S168*T168</f>
        <v>80</v>
      </c>
    </row>
    <row r="169" spans="1:254" s="119" customFormat="1" ht="131.25" customHeight="1">
      <c r="A169" s="917"/>
      <c r="B169" s="917"/>
      <c r="C169" s="950"/>
      <c r="D169" s="211" t="s">
        <v>839</v>
      </c>
      <c r="E169" s="211" t="s">
        <v>840</v>
      </c>
      <c r="F169" s="211">
        <v>6</v>
      </c>
      <c r="G169" s="211"/>
      <c r="H169" s="212" t="s">
        <v>841</v>
      </c>
      <c r="I169" s="211" t="s">
        <v>842</v>
      </c>
      <c r="J169" s="211">
        <v>3</v>
      </c>
      <c r="K169" s="211" t="s">
        <v>833</v>
      </c>
      <c r="L169" s="211">
        <v>5</v>
      </c>
      <c r="M169" s="211">
        <v>635</v>
      </c>
      <c r="N169" s="211">
        <f>F169*J169*L169</f>
        <v>90</v>
      </c>
      <c r="O169" s="123" t="s">
        <v>55</v>
      </c>
      <c r="P169" s="114" t="s">
        <v>55</v>
      </c>
      <c r="Q169" s="114" t="s">
        <v>55</v>
      </c>
      <c r="R169" s="121" t="s">
        <v>55</v>
      </c>
      <c r="S169" s="121" t="s">
        <v>55</v>
      </c>
      <c r="T169" s="121" t="s">
        <v>55</v>
      </c>
      <c r="U169" s="121" t="s">
        <v>55</v>
      </c>
    </row>
    <row r="170" spans="1:254" s="119" customFormat="1" ht="131.25" customHeight="1">
      <c r="A170" s="918"/>
      <c r="B170" s="918"/>
      <c r="C170" s="954"/>
      <c r="D170" s="211" t="s">
        <v>213</v>
      </c>
      <c r="E170" s="211" t="s">
        <v>214</v>
      </c>
      <c r="F170" s="211">
        <v>7</v>
      </c>
      <c r="G170" s="211"/>
      <c r="H170" s="212" t="s">
        <v>215</v>
      </c>
      <c r="I170" s="211" t="s">
        <v>216</v>
      </c>
      <c r="J170" s="211">
        <v>4</v>
      </c>
      <c r="K170" s="211" t="s">
        <v>217</v>
      </c>
      <c r="L170" s="211">
        <v>3</v>
      </c>
      <c r="M170" s="211">
        <v>443</v>
      </c>
      <c r="N170" s="211">
        <f>F170*J170*L170</f>
        <v>84</v>
      </c>
      <c r="O170" s="123" t="s">
        <v>203</v>
      </c>
      <c r="P170" s="114" t="s">
        <v>203</v>
      </c>
      <c r="Q170" s="114" t="s">
        <v>208</v>
      </c>
      <c r="R170" s="121" t="s">
        <v>176</v>
      </c>
      <c r="S170" s="121" t="s">
        <v>176</v>
      </c>
      <c r="T170" s="121" t="s">
        <v>176</v>
      </c>
      <c r="U170" s="121" t="s">
        <v>176</v>
      </c>
    </row>
    <row r="171" spans="1:254" ht="27.75" customHeight="1">
      <c r="A171" s="878" t="s">
        <v>101</v>
      </c>
      <c r="B171" s="879"/>
      <c r="C171" s="879"/>
      <c r="D171" s="879"/>
      <c r="E171" s="880"/>
      <c r="F171" s="887" t="s">
        <v>102</v>
      </c>
      <c r="G171" s="887"/>
      <c r="H171" s="887"/>
      <c r="I171" s="887"/>
      <c r="J171" s="887"/>
      <c r="K171" s="887"/>
      <c r="L171" s="887"/>
      <c r="M171" s="887"/>
      <c r="N171" s="887"/>
      <c r="O171" s="888" t="s">
        <v>103</v>
      </c>
      <c r="P171" s="888"/>
      <c r="Q171" s="888"/>
      <c r="R171" s="888"/>
      <c r="S171" s="888"/>
      <c r="T171" s="888"/>
      <c r="U171" s="88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  <c r="CL171" s="98"/>
      <c r="CM171" s="98"/>
      <c r="CN171" s="98"/>
      <c r="CO171" s="98"/>
      <c r="CP171" s="98"/>
      <c r="CQ171" s="98"/>
      <c r="CR171" s="98"/>
      <c r="CS171" s="98"/>
      <c r="CT171" s="98"/>
      <c r="CU171" s="98"/>
      <c r="CV171" s="98"/>
      <c r="CW171" s="98"/>
      <c r="CX171" s="98"/>
      <c r="CY171" s="98"/>
      <c r="CZ171" s="98"/>
      <c r="DA171" s="98"/>
      <c r="DB171" s="98"/>
      <c r="DC171" s="98"/>
      <c r="DD171" s="98"/>
      <c r="DE171" s="98"/>
      <c r="DF171" s="98"/>
      <c r="DG171" s="98"/>
      <c r="DH171" s="98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8"/>
      <c r="DU171" s="98"/>
      <c r="DV171" s="98"/>
      <c r="DW171" s="98"/>
      <c r="DX171" s="98"/>
      <c r="DY171" s="98"/>
      <c r="DZ171" s="98"/>
      <c r="EA171" s="98"/>
      <c r="EB171" s="98"/>
      <c r="EC171" s="98"/>
      <c r="ED171" s="98"/>
      <c r="EE171" s="98"/>
      <c r="EF171" s="98"/>
      <c r="EG171" s="98"/>
      <c r="EH171" s="98"/>
      <c r="EI171" s="98"/>
      <c r="EJ171" s="98"/>
      <c r="EK171" s="98"/>
      <c r="EL171" s="98"/>
      <c r="EM171" s="98"/>
      <c r="EN171" s="98"/>
      <c r="EO171" s="98"/>
      <c r="EP171" s="98"/>
      <c r="EQ171" s="98"/>
      <c r="ER171" s="98"/>
      <c r="ES171" s="98"/>
      <c r="ET171" s="98"/>
      <c r="EU171" s="98"/>
      <c r="EV171" s="98"/>
      <c r="EW171" s="98"/>
      <c r="EX171" s="98"/>
      <c r="EY171" s="98"/>
      <c r="EZ171" s="98"/>
      <c r="FA171" s="98"/>
      <c r="FB171" s="98"/>
      <c r="FC171" s="98"/>
      <c r="FD171" s="98"/>
      <c r="FE171" s="98"/>
      <c r="FF171" s="98"/>
      <c r="FG171" s="98"/>
      <c r="FH171" s="98"/>
      <c r="FI171" s="98"/>
      <c r="FJ171" s="98"/>
      <c r="FK171" s="98"/>
      <c r="FL171" s="98"/>
      <c r="FM171" s="98"/>
      <c r="FN171" s="98"/>
      <c r="FO171" s="98"/>
      <c r="FP171" s="98"/>
      <c r="FQ171" s="98"/>
      <c r="FR171" s="98"/>
      <c r="FS171" s="98"/>
      <c r="FT171" s="98"/>
      <c r="FU171" s="98"/>
      <c r="FV171" s="98"/>
      <c r="FW171" s="98"/>
      <c r="FX171" s="98"/>
      <c r="FY171" s="98"/>
      <c r="FZ171" s="98"/>
      <c r="GA171" s="98"/>
      <c r="GB171" s="98"/>
      <c r="GC171" s="98"/>
      <c r="GD171" s="98"/>
      <c r="GE171" s="98"/>
      <c r="GF171" s="98"/>
      <c r="GG171" s="98"/>
      <c r="GH171" s="98"/>
      <c r="GI171" s="98"/>
      <c r="GJ171" s="98"/>
      <c r="GK171" s="98"/>
      <c r="GL171" s="98"/>
      <c r="GM171" s="98"/>
      <c r="GN171" s="98"/>
      <c r="GO171" s="98"/>
      <c r="GP171" s="98"/>
      <c r="GQ171" s="98"/>
      <c r="GR171" s="98"/>
      <c r="GS171" s="98"/>
      <c r="GT171" s="98"/>
      <c r="GU171" s="98"/>
      <c r="GV171" s="98"/>
      <c r="GW171" s="98"/>
      <c r="GX171" s="98"/>
      <c r="GY171" s="98"/>
      <c r="GZ171" s="98"/>
      <c r="HA171" s="98"/>
      <c r="HB171" s="98"/>
      <c r="HC171" s="98"/>
      <c r="HD171" s="98"/>
      <c r="HE171" s="98"/>
      <c r="HF171" s="98"/>
      <c r="HG171" s="98"/>
      <c r="HH171" s="98"/>
      <c r="HI171" s="98"/>
      <c r="HJ171" s="98"/>
      <c r="HK171" s="98"/>
      <c r="HL171" s="98"/>
      <c r="HM171" s="98"/>
      <c r="HN171" s="98"/>
      <c r="HO171" s="98"/>
      <c r="HP171" s="98"/>
      <c r="HQ171" s="98"/>
      <c r="HR171" s="98"/>
      <c r="HS171" s="98"/>
      <c r="HT171" s="98"/>
      <c r="HU171" s="98"/>
      <c r="HV171" s="98"/>
      <c r="HW171" s="98"/>
      <c r="HX171" s="98"/>
      <c r="HY171" s="98"/>
      <c r="HZ171" s="98"/>
      <c r="IA171" s="98"/>
      <c r="IB171" s="98"/>
      <c r="IC171" s="98"/>
      <c r="ID171" s="98"/>
      <c r="IE171" s="98"/>
      <c r="IF171" s="98"/>
      <c r="IG171" s="98"/>
      <c r="IH171" s="98"/>
      <c r="II171" s="98"/>
      <c r="IJ171" s="98"/>
      <c r="IK171" s="98"/>
      <c r="IL171" s="98"/>
      <c r="IM171" s="98"/>
      <c r="IN171" s="98"/>
      <c r="IO171" s="98"/>
      <c r="IP171" s="98"/>
      <c r="IQ171" s="98"/>
      <c r="IR171" s="98"/>
      <c r="IS171" s="98"/>
      <c r="IT171" s="98"/>
    </row>
    <row r="172" spans="1:254" ht="27.75" customHeight="1">
      <c r="A172" s="881"/>
      <c r="B172" s="882"/>
      <c r="C172" s="882"/>
      <c r="D172" s="882"/>
      <c r="E172" s="883"/>
      <c r="F172" s="887"/>
      <c r="G172" s="887"/>
      <c r="H172" s="887"/>
      <c r="I172" s="887"/>
      <c r="J172" s="887"/>
      <c r="K172" s="887"/>
      <c r="L172" s="887"/>
      <c r="M172" s="887"/>
      <c r="N172" s="887"/>
      <c r="O172" s="888" t="s">
        <v>104</v>
      </c>
      <c r="P172" s="888"/>
      <c r="Q172" s="888"/>
      <c r="R172" s="888"/>
      <c r="S172" s="888"/>
      <c r="T172" s="888"/>
      <c r="U172" s="88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  <c r="CL172" s="98"/>
      <c r="CM172" s="98"/>
      <c r="CN172" s="98"/>
      <c r="CO172" s="98"/>
      <c r="CP172" s="98"/>
      <c r="CQ172" s="98"/>
      <c r="CR172" s="98"/>
      <c r="CS172" s="98"/>
      <c r="CT172" s="98"/>
      <c r="CU172" s="98"/>
      <c r="CV172" s="98"/>
      <c r="CW172" s="98"/>
      <c r="CX172" s="98"/>
      <c r="CY172" s="98"/>
      <c r="CZ172" s="98"/>
      <c r="DA172" s="98"/>
      <c r="DB172" s="98"/>
      <c r="DC172" s="98"/>
      <c r="DD172" s="98"/>
      <c r="DE172" s="98"/>
      <c r="DF172" s="98"/>
      <c r="DG172" s="98"/>
      <c r="DH172" s="98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8"/>
      <c r="DU172" s="98"/>
      <c r="DV172" s="98"/>
      <c r="DW172" s="98"/>
      <c r="DX172" s="98"/>
      <c r="DY172" s="98"/>
      <c r="DZ172" s="98"/>
      <c r="EA172" s="98"/>
      <c r="EB172" s="98"/>
      <c r="EC172" s="98"/>
      <c r="ED172" s="98"/>
      <c r="EE172" s="98"/>
      <c r="EF172" s="98"/>
      <c r="EG172" s="98"/>
      <c r="EH172" s="98"/>
      <c r="EI172" s="98"/>
      <c r="EJ172" s="98"/>
      <c r="EK172" s="98"/>
      <c r="EL172" s="98"/>
      <c r="EM172" s="98"/>
      <c r="EN172" s="98"/>
      <c r="EO172" s="98"/>
      <c r="EP172" s="98"/>
      <c r="EQ172" s="98"/>
      <c r="ER172" s="98"/>
      <c r="ES172" s="98"/>
      <c r="ET172" s="98"/>
      <c r="EU172" s="98"/>
      <c r="EV172" s="98"/>
      <c r="EW172" s="98"/>
      <c r="EX172" s="98"/>
      <c r="EY172" s="98"/>
      <c r="EZ172" s="98"/>
      <c r="FA172" s="98"/>
      <c r="FB172" s="98"/>
      <c r="FC172" s="98"/>
      <c r="FD172" s="98"/>
      <c r="FE172" s="98"/>
      <c r="FF172" s="98"/>
      <c r="FG172" s="98"/>
      <c r="FH172" s="98"/>
      <c r="FI172" s="98"/>
      <c r="FJ172" s="98"/>
      <c r="FK172" s="98"/>
      <c r="FL172" s="98"/>
      <c r="FM172" s="98"/>
      <c r="FN172" s="98"/>
      <c r="FO172" s="98"/>
      <c r="FP172" s="98"/>
      <c r="FQ172" s="98"/>
      <c r="FR172" s="98"/>
      <c r="FS172" s="98"/>
      <c r="FT172" s="98"/>
      <c r="FU172" s="98"/>
      <c r="FV172" s="98"/>
      <c r="FW172" s="98"/>
      <c r="FX172" s="98"/>
      <c r="FY172" s="98"/>
      <c r="FZ172" s="98"/>
      <c r="GA172" s="98"/>
      <c r="GB172" s="98"/>
      <c r="GC172" s="98"/>
      <c r="GD172" s="98"/>
      <c r="GE172" s="98"/>
      <c r="GF172" s="98"/>
      <c r="GG172" s="98"/>
      <c r="GH172" s="98"/>
      <c r="GI172" s="98"/>
      <c r="GJ172" s="98"/>
      <c r="GK172" s="98"/>
      <c r="GL172" s="98"/>
      <c r="GM172" s="98"/>
      <c r="GN172" s="98"/>
      <c r="GO172" s="98"/>
      <c r="GP172" s="98"/>
      <c r="GQ172" s="98"/>
      <c r="GR172" s="98"/>
      <c r="GS172" s="98"/>
      <c r="GT172" s="98"/>
      <c r="GU172" s="98"/>
      <c r="GV172" s="98"/>
      <c r="GW172" s="98"/>
      <c r="GX172" s="98"/>
      <c r="GY172" s="98"/>
      <c r="GZ172" s="98"/>
      <c r="HA172" s="98"/>
      <c r="HB172" s="98"/>
      <c r="HC172" s="98"/>
      <c r="HD172" s="98"/>
      <c r="HE172" s="98"/>
      <c r="HF172" s="98"/>
      <c r="HG172" s="98"/>
      <c r="HH172" s="98"/>
      <c r="HI172" s="98"/>
      <c r="HJ172" s="98"/>
      <c r="HK172" s="98"/>
      <c r="HL172" s="98"/>
      <c r="HM172" s="98"/>
      <c r="HN172" s="98"/>
      <c r="HO172" s="98"/>
      <c r="HP172" s="98"/>
      <c r="HQ172" s="98"/>
      <c r="HR172" s="98"/>
      <c r="HS172" s="98"/>
      <c r="HT172" s="98"/>
      <c r="HU172" s="98"/>
      <c r="HV172" s="98"/>
      <c r="HW172" s="98"/>
      <c r="HX172" s="98"/>
      <c r="HY172" s="98"/>
      <c r="HZ172" s="98"/>
      <c r="IA172" s="98"/>
      <c r="IB172" s="98"/>
      <c r="IC172" s="98"/>
      <c r="ID172" s="98"/>
      <c r="IE172" s="98"/>
      <c r="IF172" s="98"/>
      <c r="IG172" s="98"/>
      <c r="IH172" s="98"/>
      <c r="II172" s="98"/>
      <c r="IJ172" s="98"/>
      <c r="IK172" s="98"/>
      <c r="IL172" s="98"/>
      <c r="IM172" s="98"/>
      <c r="IN172" s="98"/>
      <c r="IO172" s="98"/>
      <c r="IP172" s="98"/>
      <c r="IQ172" s="98"/>
      <c r="IR172" s="98"/>
      <c r="IS172" s="98"/>
      <c r="IT172" s="98"/>
    </row>
    <row r="173" spans="1:254" ht="27.75" customHeight="1">
      <c r="A173" s="884"/>
      <c r="B173" s="885"/>
      <c r="C173" s="885"/>
      <c r="D173" s="885"/>
      <c r="E173" s="886"/>
      <c r="F173" s="887"/>
      <c r="G173" s="887"/>
      <c r="H173" s="887"/>
      <c r="I173" s="887"/>
      <c r="J173" s="887"/>
      <c r="K173" s="887"/>
      <c r="L173" s="887"/>
      <c r="M173" s="887"/>
      <c r="N173" s="887"/>
      <c r="O173" s="888" t="s">
        <v>105</v>
      </c>
      <c r="P173" s="888"/>
      <c r="Q173" s="888"/>
      <c r="R173" s="888"/>
      <c r="S173" s="888"/>
      <c r="T173" s="888"/>
      <c r="U173" s="88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  <c r="CL173" s="98"/>
      <c r="CM173" s="98"/>
      <c r="CN173" s="98"/>
      <c r="CO173" s="98"/>
      <c r="CP173" s="98"/>
      <c r="CQ173" s="98"/>
      <c r="CR173" s="98"/>
      <c r="CS173" s="98"/>
      <c r="CT173" s="98"/>
      <c r="CU173" s="98"/>
      <c r="CV173" s="98"/>
      <c r="CW173" s="98"/>
      <c r="CX173" s="98"/>
      <c r="CY173" s="98"/>
      <c r="CZ173" s="98"/>
      <c r="DA173" s="98"/>
      <c r="DB173" s="98"/>
      <c r="DC173" s="98"/>
      <c r="DD173" s="98"/>
      <c r="DE173" s="98"/>
      <c r="DF173" s="98"/>
      <c r="DG173" s="98"/>
      <c r="DH173" s="98"/>
      <c r="DI173" s="98"/>
      <c r="DJ173" s="98"/>
      <c r="DK173" s="98"/>
      <c r="DL173" s="98"/>
      <c r="DM173" s="98"/>
      <c r="DN173" s="98"/>
      <c r="DO173" s="98"/>
      <c r="DP173" s="98"/>
      <c r="DQ173" s="98"/>
      <c r="DR173" s="98"/>
      <c r="DS173" s="98"/>
      <c r="DT173" s="98"/>
      <c r="DU173" s="98"/>
      <c r="DV173" s="98"/>
      <c r="DW173" s="98"/>
      <c r="DX173" s="98"/>
      <c r="DY173" s="98"/>
      <c r="DZ173" s="98"/>
      <c r="EA173" s="98"/>
      <c r="EB173" s="98"/>
      <c r="EC173" s="98"/>
      <c r="ED173" s="98"/>
      <c r="EE173" s="98"/>
      <c r="EF173" s="98"/>
      <c r="EG173" s="98"/>
      <c r="EH173" s="98"/>
      <c r="EI173" s="98"/>
      <c r="EJ173" s="98"/>
      <c r="EK173" s="98"/>
      <c r="EL173" s="98"/>
      <c r="EM173" s="98"/>
      <c r="EN173" s="98"/>
      <c r="EO173" s="98"/>
      <c r="EP173" s="98"/>
      <c r="EQ173" s="98"/>
      <c r="ER173" s="98"/>
      <c r="ES173" s="98"/>
      <c r="ET173" s="98"/>
      <c r="EU173" s="98"/>
      <c r="EV173" s="98"/>
      <c r="EW173" s="98"/>
      <c r="EX173" s="98"/>
      <c r="EY173" s="98"/>
      <c r="EZ173" s="98"/>
      <c r="FA173" s="98"/>
      <c r="FB173" s="98"/>
      <c r="FC173" s="98"/>
      <c r="FD173" s="98"/>
      <c r="FE173" s="98"/>
      <c r="FF173" s="98"/>
      <c r="FG173" s="98"/>
      <c r="FH173" s="98"/>
      <c r="FI173" s="98"/>
      <c r="FJ173" s="98"/>
      <c r="FK173" s="98"/>
      <c r="FL173" s="98"/>
      <c r="FM173" s="98"/>
      <c r="FN173" s="98"/>
      <c r="FO173" s="98"/>
      <c r="FP173" s="98"/>
      <c r="FQ173" s="98"/>
      <c r="FR173" s="98"/>
      <c r="FS173" s="98"/>
      <c r="FT173" s="98"/>
      <c r="FU173" s="98"/>
      <c r="FV173" s="98"/>
      <c r="FW173" s="98"/>
      <c r="FX173" s="98"/>
      <c r="FY173" s="98"/>
      <c r="FZ173" s="98"/>
      <c r="GA173" s="98"/>
      <c r="GB173" s="98"/>
      <c r="GC173" s="98"/>
      <c r="GD173" s="98"/>
      <c r="GE173" s="98"/>
      <c r="GF173" s="98"/>
      <c r="GG173" s="98"/>
      <c r="GH173" s="98"/>
      <c r="GI173" s="98"/>
      <c r="GJ173" s="98"/>
      <c r="GK173" s="98"/>
      <c r="GL173" s="98"/>
      <c r="GM173" s="98"/>
      <c r="GN173" s="98"/>
      <c r="GO173" s="98"/>
      <c r="GP173" s="98"/>
      <c r="GQ173" s="98"/>
      <c r="GR173" s="98"/>
      <c r="GS173" s="98"/>
      <c r="GT173" s="98"/>
      <c r="GU173" s="98"/>
      <c r="GV173" s="98"/>
      <c r="GW173" s="98"/>
      <c r="GX173" s="98"/>
      <c r="GY173" s="98"/>
      <c r="GZ173" s="98"/>
      <c r="HA173" s="98"/>
      <c r="HB173" s="98"/>
      <c r="HC173" s="98"/>
      <c r="HD173" s="98"/>
      <c r="HE173" s="98"/>
      <c r="HF173" s="98"/>
      <c r="HG173" s="98"/>
      <c r="HH173" s="98"/>
      <c r="HI173" s="98"/>
      <c r="HJ173" s="98"/>
      <c r="HK173" s="98"/>
      <c r="HL173" s="98"/>
      <c r="HM173" s="98"/>
      <c r="HN173" s="98"/>
      <c r="HO173" s="98"/>
      <c r="HP173" s="98"/>
      <c r="HQ173" s="98"/>
      <c r="HR173" s="98"/>
      <c r="HS173" s="98"/>
      <c r="HT173" s="98"/>
      <c r="HU173" s="98"/>
      <c r="HV173" s="98"/>
      <c r="HW173" s="98"/>
      <c r="HX173" s="98"/>
      <c r="HY173" s="98"/>
      <c r="HZ173" s="98"/>
      <c r="IA173" s="98"/>
      <c r="IB173" s="98"/>
      <c r="IC173" s="98"/>
      <c r="ID173" s="98"/>
      <c r="IE173" s="98"/>
      <c r="IF173" s="98"/>
      <c r="IG173" s="98"/>
      <c r="IH173" s="98"/>
      <c r="II173" s="98"/>
      <c r="IJ173" s="98"/>
      <c r="IK173" s="98"/>
      <c r="IL173" s="98"/>
      <c r="IM173" s="98"/>
      <c r="IN173" s="98"/>
      <c r="IO173" s="98"/>
      <c r="IP173" s="98"/>
      <c r="IQ173" s="98"/>
      <c r="IR173" s="98"/>
      <c r="IS173" s="98"/>
      <c r="IT173" s="98"/>
    </row>
    <row r="174" spans="1:254" ht="27.75" customHeight="1">
      <c r="A174" s="889" t="s">
        <v>106</v>
      </c>
      <c r="B174" s="889"/>
      <c r="C174" s="890" t="s">
        <v>733</v>
      </c>
      <c r="D174" s="891"/>
      <c r="E174" s="892"/>
      <c r="F174" s="862" t="s">
        <v>107</v>
      </c>
      <c r="G174" s="863"/>
      <c r="H174" s="862" t="s">
        <v>624</v>
      </c>
      <c r="I174" s="864"/>
      <c r="J174" s="864"/>
      <c r="K174" s="863"/>
      <c r="L174" s="893" t="s">
        <v>108</v>
      </c>
      <c r="M174" s="894"/>
      <c r="N174" s="895"/>
      <c r="O174" s="862" t="s">
        <v>871</v>
      </c>
      <c r="P174" s="864"/>
      <c r="Q174" s="864"/>
      <c r="R174" s="864"/>
      <c r="S174" s="864"/>
      <c r="T174" s="864"/>
      <c r="U174" s="863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  <c r="CL174" s="98"/>
      <c r="CM174" s="98"/>
      <c r="CN174" s="98"/>
      <c r="CO174" s="98"/>
      <c r="CP174" s="98"/>
      <c r="CQ174" s="98"/>
      <c r="CR174" s="98"/>
      <c r="CS174" s="98"/>
      <c r="CT174" s="98"/>
      <c r="CU174" s="98"/>
      <c r="CV174" s="98"/>
      <c r="CW174" s="98"/>
      <c r="CX174" s="98"/>
      <c r="CY174" s="98"/>
      <c r="CZ174" s="98"/>
      <c r="DA174" s="98"/>
      <c r="DB174" s="98"/>
      <c r="DC174" s="98"/>
      <c r="DD174" s="98"/>
      <c r="DE174" s="98"/>
      <c r="DF174" s="98"/>
      <c r="DG174" s="98"/>
      <c r="DH174" s="98"/>
      <c r="DI174" s="98"/>
      <c r="DJ174" s="98"/>
      <c r="DK174" s="98"/>
      <c r="DL174" s="98"/>
      <c r="DM174" s="98"/>
      <c r="DN174" s="98"/>
      <c r="DO174" s="98"/>
      <c r="DP174" s="98"/>
      <c r="DQ174" s="98"/>
      <c r="DR174" s="98"/>
      <c r="DS174" s="98"/>
      <c r="DT174" s="98"/>
      <c r="DU174" s="98"/>
      <c r="DV174" s="98"/>
      <c r="DW174" s="98"/>
      <c r="DX174" s="98"/>
      <c r="DY174" s="98"/>
      <c r="DZ174" s="98"/>
      <c r="EA174" s="98"/>
      <c r="EB174" s="98"/>
      <c r="EC174" s="98"/>
      <c r="ED174" s="98"/>
      <c r="EE174" s="98"/>
      <c r="EF174" s="98"/>
      <c r="EG174" s="98"/>
      <c r="EH174" s="98"/>
      <c r="EI174" s="98"/>
      <c r="EJ174" s="98"/>
      <c r="EK174" s="98"/>
      <c r="EL174" s="98"/>
      <c r="EM174" s="98"/>
      <c r="EN174" s="98"/>
      <c r="EO174" s="98"/>
      <c r="EP174" s="98"/>
      <c r="EQ174" s="98"/>
      <c r="ER174" s="98"/>
      <c r="ES174" s="98"/>
      <c r="ET174" s="98"/>
      <c r="EU174" s="98"/>
      <c r="EV174" s="98"/>
      <c r="EW174" s="98"/>
      <c r="EX174" s="98"/>
      <c r="EY174" s="98"/>
      <c r="EZ174" s="98"/>
      <c r="FA174" s="98"/>
      <c r="FB174" s="98"/>
      <c r="FC174" s="98"/>
      <c r="FD174" s="98"/>
      <c r="FE174" s="98"/>
      <c r="FF174" s="98"/>
      <c r="FG174" s="98"/>
      <c r="FH174" s="98"/>
      <c r="FI174" s="98"/>
      <c r="FJ174" s="98"/>
      <c r="FK174" s="98"/>
      <c r="FL174" s="98"/>
      <c r="FM174" s="98"/>
      <c r="FN174" s="98"/>
      <c r="FO174" s="98"/>
      <c r="FP174" s="98"/>
      <c r="FQ174" s="98"/>
      <c r="FR174" s="98"/>
      <c r="FS174" s="98"/>
      <c r="FT174" s="98"/>
      <c r="FU174" s="98"/>
      <c r="FV174" s="98"/>
      <c r="FW174" s="98"/>
      <c r="FX174" s="98"/>
      <c r="FY174" s="98"/>
      <c r="FZ174" s="98"/>
      <c r="GA174" s="98"/>
      <c r="GB174" s="98"/>
      <c r="GC174" s="98"/>
      <c r="GD174" s="98"/>
      <c r="GE174" s="98"/>
      <c r="GF174" s="98"/>
      <c r="GG174" s="98"/>
      <c r="GH174" s="98"/>
      <c r="GI174" s="98"/>
      <c r="GJ174" s="98"/>
      <c r="GK174" s="98"/>
      <c r="GL174" s="98"/>
      <c r="GM174" s="98"/>
      <c r="GN174" s="98"/>
      <c r="GO174" s="98"/>
      <c r="GP174" s="98"/>
      <c r="GQ174" s="98"/>
      <c r="GR174" s="98"/>
      <c r="GS174" s="98"/>
      <c r="GT174" s="98"/>
      <c r="GU174" s="98"/>
      <c r="GV174" s="98"/>
      <c r="GW174" s="98"/>
      <c r="GX174" s="98"/>
      <c r="GY174" s="98"/>
      <c r="GZ174" s="98"/>
      <c r="HA174" s="98"/>
      <c r="HB174" s="98"/>
      <c r="HC174" s="98"/>
      <c r="HD174" s="98"/>
      <c r="HE174" s="98"/>
      <c r="HF174" s="98"/>
      <c r="HG174" s="98"/>
      <c r="HH174" s="98"/>
      <c r="HI174" s="98"/>
      <c r="HJ174" s="98"/>
      <c r="HK174" s="98"/>
      <c r="HL174" s="98"/>
      <c r="HM174" s="98"/>
      <c r="HN174" s="98"/>
      <c r="HO174" s="98"/>
      <c r="HP174" s="98"/>
      <c r="HQ174" s="98"/>
      <c r="HR174" s="98"/>
      <c r="HS174" s="98"/>
      <c r="HT174" s="98"/>
      <c r="HU174" s="98"/>
      <c r="HV174" s="98"/>
      <c r="HW174" s="98"/>
      <c r="HX174" s="98"/>
      <c r="HY174" s="98"/>
      <c r="HZ174" s="98"/>
      <c r="IA174" s="98"/>
      <c r="IB174" s="98"/>
      <c r="IC174" s="98"/>
      <c r="ID174" s="98"/>
      <c r="IE174" s="98"/>
      <c r="IF174" s="98"/>
      <c r="IG174" s="98"/>
      <c r="IH174" s="98"/>
      <c r="II174" s="98"/>
      <c r="IJ174" s="98"/>
      <c r="IK174" s="98"/>
      <c r="IL174" s="98"/>
      <c r="IM174" s="98"/>
      <c r="IN174" s="98"/>
      <c r="IO174" s="98"/>
      <c r="IP174" s="98"/>
      <c r="IQ174" s="98"/>
      <c r="IR174" s="98"/>
      <c r="IS174" s="98"/>
      <c r="IT174" s="98"/>
    </row>
    <row r="175" spans="1:254" ht="27.75" customHeight="1">
      <c r="A175" s="889" t="s">
        <v>109</v>
      </c>
      <c r="B175" s="889"/>
      <c r="C175" s="889"/>
      <c r="D175" s="862" t="s">
        <v>802</v>
      </c>
      <c r="E175" s="864"/>
      <c r="F175" s="864"/>
      <c r="G175" s="864"/>
      <c r="H175" s="864"/>
      <c r="I175" s="864"/>
      <c r="J175" s="864"/>
      <c r="K175" s="863"/>
      <c r="L175" s="893" t="s">
        <v>110</v>
      </c>
      <c r="M175" s="894"/>
      <c r="N175" s="896"/>
      <c r="O175" s="897">
        <v>42636</v>
      </c>
      <c r="P175" s="898"/>
      <c r="Q175" s="898"/>
      <c r="R175" s="898"/>
      <c r="S175" s="898"/>
      <c r="T175" s="898"/>
      <c r="U175" s="899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  <c r="CL175" s="98"/>
      <c r="CM175" s="98"/>
      <c r="CN175" s="98"/>
      <c r="CO175" s="98"/>
      <c r="CP175" s="98"/>
      <c r="CQ175" s="98"/>
      <c r="CR175" s="98"/>
      <c r="CS175" s="98"/>
      <c r="CT175" s="98"/>
      <c r="CU175" s="98"/>
      <c r="CV175" s="98"/>
      <c r="CW175" s="98"/>
      <c r="CX175" s="98"/>
      <c r="CY175" s="98"/>
      <c r="CZ175" s="98"/>
      <c r="DA175" s="98"/>
      <c r="DB175" s="98"/>
      <c r="DC175" s="98"/>
      <c r="DD175" s="98"/>
      <c r="DE175" s="98"/>
      <c r="DF175" s="98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98"/>
      <c r="DT175" s="98"/>
      <c r="DU175" s="98"/>
      <c r="DV175" s="98"/>
      <c r="DW175" s="98"/>
      <c r="DX175" s="98"/>
      <c r="DY175" s="98"/>
      <c r="DZ175" s="98"/>
      <c r="EA175" s="98"/>
      <c r="EB175" s="98"/>
      <c r="EC175" s="98"/>
      <c r="ED175" s="98"/>
      <c r="EE175" s="98"/>
      <c r="EF175" s="98"/>
      <c r="EG175" s="98"/>
      <c r="EH175" s="98"/>
      <c r="EI175" s="98"/>
      <c r="EJ175" s="98"/>
      <c r="EK175" s="98"/>
      <c r="EL175" s="98"/>
      <c r="EM175" s="98"/>
      <c r="EN175" s="98"/>
      <c r="EO175" s="98"/>
      <c r="EP175" s="98"/>
      <c r="EQ175" s="98"/>
      <c r="ER175" s="98"/>
      <c r="ES175" s="98"/>
      <c r="ET175" s="98"/>
      <c r="EU175" s="98"/>
      <c r="EV175" s="98"/>
      <c r="EW175" s="98"/>
      <c r="EX175" s="98"/>
      <c r="EY175" s="98"/>
      <c r="EZ175" s="98"/>
      <c r="FA175" s="98"/>
      <c r="FB175" s="98"/>
      <c r="FC175" s="98"/>
      <c r="FD175" s="98"/>
      <c r="FE175" s="98"/>
      <c r="FF175" s="98"/>
      <c r="FG175" s="98"/>
      <c r="FH175" s="98"/>
      <c r="FI175" s="98"/>
      <c r="FJ175" s="98"/>
      <c r="FK175" s="98"/>
      <c r="FL175" s="98"/>
      <c r="FM175" s="98"/>
      <c r="FN175" s="98"/>
      <c r="FO175" s="98"/>
      <c r="FP175" s="98"/>
      <c r="FQ175" s="98"/>
      <c r="FR175" s="98"/>
      <c r="FS175" s="98"/>
      <c r="FT175" s="98"/>
      <c r="FU175" s="98"/>
      <c r="FV175" s="98"/>
      <c r="FW175" s="98"/>
      <c r="FX175" s="98"/>
      <c r="FY175" s="98"/>
      <c r="FZ175" s="98"/>
      <c r="GA175" s="98"/>
      <c r="GB175" s="98"/>
      <c r="GC175" s="98"/>
      <c r="GD175" s="98"/>
      <c r="GE175" s="98"/>
      <c r="GF175" s="98"/>
      <c r="GG175" s="98"/>
      <c r="GH175" s="98"/>
      <c r="GI175" s="98"/>
      <c r="GJ175" s="98"/>
      <c r="GK175" s="98"/>
      <c r="GL175" s="98"/>
      <c r="GM175" s="98"/>
      <c r="GN175" s="98"/>
      <c r="GO175" s="98"/>
      <c r="GP175" s="98"/>
      <c r="GQ175" s="98"/>
      <c r="GR175" s="98"/>
      <c r="GS175" s="98"/>
      <c r="GT175" s="98"/>
      <c r="GU175" s="98"/>
      <c r="GV175" s="98"/>
      <c r="GW175" s="98"/>
      <c r="GX175" s="98"/>
      <c r="GY175" s="98"/>
      <c r="GZ175" s="98"/>
      <c r="HA175" s="98"/>
      <c r="HB175" s="98"/>
      <c r="HC175" s="98"/>
      <c r="HD175" s="98"/>
      <c r="HE175" s="98"/>
      <c r="HF175" s="98"/>
      <c r="HG175" s="98"/>
      <c r="HH175" s="98"/>
      <c r="HI175" s="98"/>
      <c r="HJ175" s="98"/>
      <c r="HK175" s="98"/>
      <c r="HL175" s="98"/>
      <c r="HM175" s="98"/>
      <c r="HN175" s="98"/>
      <c r="HO175" s="98"/>
      <c r="HP175" s="98"/>
      <c r="HQ175" s="98"/>
      <c r="HR175" s="98"/>
      <c r="HS175" s="98"/>
      <c r="HT175" s="98"/>
      <c r="HU175" s="98"/>
      <c r="HV175" s="98"/>
      <c r="HW175" s="98"/>
      <c r="HX175" s="98"/>
      <c r="HY175" s="98"/>
      <c r="HZ175" s="98"/>
      <c r="IA175" s="98"/>
      <c r="IB175" s="98"/>
      <c r="IC175" s="98"/>
      <c r="ID175" s="98"/>
      <c r="IE175" s="98"/>
      <c r="IF175" s="98"/>
      <c r="IG175" s="98"/>
      <c r="IH175" s="98"/>
      <c r="II175" s="98"/>
      <c r="IJ175" s="98"/>
      <c r="IK175" s="98"/>
      <c r="IL175" s="98"/>
      <c r="IM175" s="98"/>
      <c r="IN175" s="98"/>
      <c r="IO175" s="98"/>
      <c r="IP175" s="98"/>
      <c r="IQ175" s="98"/>
      <c r="IR175" s="98"/>
      <c r="IS175" s="98"/>
      <c r="IT175" s="98"/>
    </row>
    <row r="176" spans="1:254" ht="27.75" customHeight="1">
      <c r="A176" s="889" t="s">
        <v>111</v>
      </c>
      <c r="B176" s="889"/>
      <c r="C176" s="889"/>
      <c r="D176" s="862" t="s">
        <v>803</v>
      </c>
      <c r="E176" s="864"/>
      <c r="F176" s="864"/>
      <c r="G176" s="864"/>
      <c r="H176" s="864"/>
      <c r="I176" s="864"/>
      <c r="J176" s="864"/>
      <c r="K176" s="863"/>
      <c r="L176" s="893" t="s">
        <v>112</v>
      </c>
      <c r="M176" s="894"/>
      <c r="N176" s="896"/>
      <c r="O176" s="893" t="s">
        <v>208</v>
      </c>
      <c r="P176" s="894"/>
      <c r="Q176" s="894"/>
      <c r="R176" s="894"/>
      <c r="S176" s="894"/>
      <c r="T176" s="894"/>
      <c r="U176" s="896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  <c r="CL176" s="98"/>
      <c r="CM176" s="98"/>
      <c r="CN176" s="98"/>
      <c r="CO176" s="98"/>
      <c r="CP176" s="98"/>
      <c r="CQ176" s="98"/>
      <c r="CR176" s="98"/>
      <c r="CS176" s="98"/>
      <c r="CT176" s="98"/>
      <c r="CU176" s="98"/>
      <c r="CV176" s="98"/>
      <c r="CW176" s="98"/>
      <c r="CX176" s="98"/>
      <c r="CY176" s="98"/>
      <c r="CZ176" s="98"/>
      <c r="DA176" s="98"/>
      <c r="DB176" s="98"/>
      <c r="DC176" s="98"/>
      <c r="DD176" s="98"/>
      <c r="DE176" s="98"/>
      <c r="DF176" s="98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98"/>
      <c r="DT176" s="98"/>
      <c r="DU176" s="98"/>
      <c r="DV176" s="98"/>
      <c r="DW176" s="98"/>
      <c r="DX176" s="98"/>
      <c r="DY176" s="98"/>
      <c r="DZ176" s="98"/>
      <c r="EA176" s="98"/>
      <c r="EB176" s="98"/>
      <c r="EC176" s="98"/>
      <c r="ED176" s="98"/>
      <c r="EE176" s="98"/>
      <c r="EF176" s="98"/>
      <c r="EG176" s="98"/>
      <c r="EH176" s="98"/>
      <c r="EI176" s="98"/>
      <c r="EJ176" s="98"/>
      <c r="EK176" s="98"/>
      <c r="EL176" s="98"/>
      <c r="EM176" s="98"/>
      <c r="EN176" s="98"/>
      <c r="EO176" s="98"/>
      <c r="EP176" s="98"/>
      <c r="EQ176" s="98"/>
      <c r="ER176" s="98"/>
      <c r="ES176" s="98"/>
      <c r="ET176" s="98"/>
      <c r="EU176" s="98"/>
      <c r="EV176" s="98"/>
      <c r="EW176" s="98"/>
      <c r="EX176" s="98"/>
      <c r="EY176" s="98"/>
      <c r="EZ176" s="98"/>
      <c r="FA176" s="98"/>
      <c r="FB176" s="98"/>
      <c r="FC176" s="98"/>
      <c r="FD176" s="98"/>
      <c r="FE176" s="98"/>
      <c r="FF176" s="98"/>
      <c r="FG176" s="98"/>
      <c r="FH176" s="98"/>
      <c r="FI176" s="98"/>
      <c r="FJ176" s="98"/>
      <c r="FK176" s="98"/>
      <c r="FL176" s="98"/>
      <c r="FM176" s="98"/>
      <c r="FN176" s="98"/>
      <c r="FO176" s="98"/>
      <c r="FP176" s="98"/>
      <c r="FQ176" s="98"/>
      <c r="FR176" s="98"/>
      <c r="FS176" s="98"/>
      <c r="FT176" s="98"/>
      <c r="FU176" s="98"/>
      <c r="FV176" s="98"/>
      <c r="FW176" s="98"/>
      <c r="FX176" s="98"/>
      <c r="FY176" s="98"/>
      <c r="FZ176" s="98"/>
      <c r="GA176" s="98"/>
      <c r="GB176" s="98"/>
      <c r="GC176" s="98"/>
      <c r="GD176" s="98"/>
      <c r="GE176" s="98"/>
      <c r="GF176" s="98"/>
      <c r="GG176" s="98"/>
      <c r="GH176" s="98"/>
      <c r="GI176" s="98"/>
      <c r="GJ176" s="98"/>
      <c r="GK176" s="98"/>
      <c r="GL176" s="98"/>
      <c r="GM176" s="98"/>
      <c r="GN176" s="98"/>
      <c r="GO176" s="98"/>
      <c r="GP176" s="98"/>
      <c r="GQ176" s="98"/>
      <c r="GR176" s="98"/>
      <c r="GS176" s="98"/>
      <c r="GT176" s="98"/>
      <c r="GU176" s="98"/>
      <c r="GV176" s="98"/>
      <c r="GW176" s="98"/>
      <c r="GX176" s="98"/>
      <c r="GY176" s="98"/>
      <c r="GZ176" s="98"/>
      <c r="HA176" s="98"/>
      <c r="HB176" s="98"/>
      <c r="HC176" s="98"/>
      <c r="HD176" s="98"/>
      <c r="HE176" s="98"/>
      <c r="HF176" s="98"/>
      <c r="HG176" s="98"/>
      <c r="HH176" s="98"/>
      <c r="HI176" s="98"/>
      <c r="HJ176" s="98"/>
      <c r="HK176" s="98"/>
      <c r="HL176" s="98"/>
      <c r="HM176" s="98"/>
      <c r="HN176" s="98"/>
      <c r="HO176" s="98"/>
      <c r="HP176" s="98"/>
      <c r="HQ176" s="98"/>
      <c r="HR176" s="98"/>
      <c r="HS176" s="98"/>
      <c r="HT176" s="98"/>
      <c r="HU176" s="98"/>
      <c r="HV176" s="98"/>
      <c r="HW176" s="98"/>
      <c r="HX176" s="98"/>
      <c r="HY176" s="98"/>
      <c r="HZ176" s="98"/>
      <c r="IA176" s="98"/>
      <c r="IB176" s="98"/>
      <c r="IC176" s="98"/>
      <c r="ID176" s="98"/>
      <c r="IE176" s="98"/>
      <c r="IF176" s="98"/>
      <c r="IG176" s="98"/>
      <c r="IH176" s="98"/>
      <c r="II176" s="98"/>
      <c r="IJ176" s="98"/>
      <c r="IK176" s="98"/>
      <c r="IL176" s="98"/>
      <c r="IM176" s="98"/>
      <c r="IN176" s="98"/>
      <c r="IO176" s="98"/>
      <c r="IP176" s="98"/>
      <c r="IQ176" s="98"/>
      <c r="IR176" s="98"/>
      <c r="IS176" s="98"/>
      <c r="IT176" s="98"/>
    </row>
    <row r="177" spans="1:254" ht="27.75" customHeight="1">
      <c r="A177" s="100" t="s">
        <v>114</v>
      </c>
      <c r="B177" s="100"/>
      <c r="C177" s="100"/>
      <c r="D177" s="862" t="s">
        <v>804</v>
      </c>
      <c r="E177" s="863"/>
      <c r="F177" s="862" t="s">
        <v>115</v>
      </c>
      <c r="G177" s="864"/>
      <c r="H177" s="863"/>
      <c r="I177" s="865" t="s">
        <v>805</v>
      </c>
      <c r="J177" s="866"/>
      <c r="K177" s="867"/>
      <c r="L177" s="893" t="s">
        <v>116</v>
      </c>
      <c r="M177" s="894"/>
      <c r="N177" s="896"/>
      <c r="O177" s="583" t="s">
        <v>208</v>
      </c>
      <c r="P177" s="102" t="s">
        <v>118</v>
      </c>
      <c r="Q177" s="909" t="s">
        <v>208</v>
      </c>
      <c r="R177" s="910"/>
      <c r="S177" s="910"/>
      <c r="T177" s="910"/>
      <c r="U177" s="911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8"/>
      <c r="CR177" s="98"/>
      <c r="CS177" s="98"/>
      <c r="CT177" s="98"/>
      <c r="CU177" s="98"/>
      <c r="CV177" s="98"/>
      <c r="CW177" s="98"/>
      <c r="CX177" s="98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98"/>
      <c r="DT177" s="98"/>
      <c r="DU177" s="98"/>
      <c r="DV177" s="98"/>
      <c r="DW177" s="98"/>
      <c r="DX177" s="98"/>
      <c r="DY177" s="98"/>
      <c r="DZ177" s="98"/>
      <c r="EA177" s="98"/>
      <c r="EB177" s="98"/>
      <c r="EC177" s="98"/>
      <c r="ED177" s="98"/>
      <c r="EE177" s="98"/>
      <c r="EF177" s="98"/>
      <c r="EG177" s="98"/>
      <c r="EH177" s="98"/>
      <c r="EI177" s="98"/>
      <c r="EJ177" s="98"/>
      <c r="EK177" s="98"/>
      <c r="EL177" s="98"/>
      <c r="EM177" s="98"/>
      <c r="EN177" s="98"/>
      <c r="EO177" s="98"/>
      <c r="EP177" s="98"/>
      <c r="EQ177" s="98"/>
      <c r="ER177" s="98"/>
      <c r="ES177" s="98"/>
      <c r="ET177" s="98"/>
      <c r="EU177" s="98"/>
      <c r="EV177" s="98"/>
      <c r="EW177" s="98"/>
      <c r="EX177" s="98"/>
      <c r="EY177" s="98"/>
      <c r="EZ177" s="98"/>
      <c r="FA177" s="98"/>
      <c r="FB177" s="98"/>
      <c r="FC177" s="98"/>
      <c r="FD177" s="98"/>
      <c r="FE177" s="98"/>
      <c r="FF177" s="98"/>
      <c r="FG177" s="98"/>
      <c r="FH177" s="98"/>
      <c r="FI177" s="98"/>
      <c r="FJ177" s="98"/>
      <c r="FK177" s="98"/>
      <c r="FL177" s="98"/>
      <c r="FM177" s="98"/>
      <c r="FN177" s="98"/>
      <c r="FO177" s="98"/>
      <c r="FP177" s="98"/>
      <c r="FQ177" s="98"/>
      <c r="FR177" s="98"/>
      <c r="FS177" s="98"/>
      <c r="FT177" s="98"/>
      <c r="FU177" s="98"/>
      <c r="FV177" s="98"/>
      <c r="FW177" s="98"/>
      <c r="FX177" s="98"/>
      <c r="FY177" s="98"/>
      <c r="FZ177" s="98"/>
      <c r="GA177" s="98"/>
      <c r="GB177" s="98"/>
      <c r="GC177" s="98"/>
      <c r="GD177" s="98"/>
      <c r="GE177" s="98"/>
      <c r="GF177" s="98"/>
      <c r="GG177" s="98"/>
      <c r="GH177" s="98"/>
      <c r="GI177" s="98"/>
      <c r="GJ177" s="98"/>
      <c r="GK177" s="98"/>
      <c r="GL177" s="98"/>
      <c r="GM177" s="98"/>
      <c r="GN177" s="98"/>
      <c r="GO177" s="98"/>
      <c r="GP177" s="98"/>
      <c r="GQ177" s="98"/>
      <c r="GR177" s="98"/>
      <c r="GS177" s="98"/>
      <c r="GT177" s="98"/>
      <c r="GU177" s="98"/>
      <c r="GV177" s="98"/>
      <c r="GW177" s="98"/>
      <c r="GX177" s="98"/>
      <c r="GY177" s="98"/>
      <c r="GZ177" s="98"/>
      <c r="HA177" s="98"/>
      <c r="HB177" s="98"/>
      <c r="HC177" s="98"/>
      <c r="HD177" s="98"/>
      <c r="HE177" s="98"/>
      <c r="HF177" s="98"/>
      <c r="HG177" s="98"/>
      <c r="HH177" s="98"/>
      <c r="HI177" s="98"/>
      <c r="HJ177" s="98"/>
      <c r="HK177" s="98"/>
      <c r="HL177" s="98"/>
      <c r="HM177" s="98"/>
      <c r="HN177" s="98"/>
      <c r="HO177" s="98"/>
      <c r="HP177" s="98"/>
      <c r="HQ177" s="98"/>
      <c r="HR177" s="98"/>
      <c r="HS177" s="98"/>
      <c r="HT177" s="98"/>
      <c r="HU177" s="98"/>
      <c r="HV177" s="98"/>
      <c r="HW177" s="98"/>
      <c r="HX177" s="98"/>
      <c r="HY177" s="98"/>
      <c r="HZ177" s="98"/>
      <c r="IA177" s="98"/>
      <c r="IB177" s="98"/>
      <c r="IC177" s="98"/>
      <c r="ID177" s="98"/>
      <c r="IE177" s="98"/>
      <c r="IF177" s="98"/>
      <c r="IG177" s="98"/>
      <c r="IH177" s="98"/>
      <c r="II177" s="98"/>
      <c r="IJ177" s="98"/>
      <c r="IK177" s="98"/>
      <c r="IL177" s="98"/>
      <c r="IM177" s="98"/>
      <c r="IN177" s="98"/>
      <c r="IO177" s="98"/>
      <c r="IP177" s="98"/>
      <c r="IQ177" s="98"/>
      <c r="IR177" s="98"/>
      <c r="IS177" s="98"/>
      <c r="IT177" s="98"/>
    </row>
    <row r="178" spans="1:254" ht="27.75" customHeight="1">
      <c r="A178" s="889" t="s">
        <v>119</v>
      </c>
      <c r="B178" s="889"/>
      <c r="C178" s="890" t="s">
        <v>806</v>
      </c>
      <c r="D178" s="891"/>
      <c r="E178" s="891"/>
      <c r="F178" s="891"/>
      <c r="G178" s="891"/>
      <c r="H178" s="892"/>
      <c r="I178" s="906" t="s">
        <v>120</v>
      </c>
      <c r="J178" s="907"/>
      <c r="K178" s="908"/>
      <c r="L178" s="102" t="s">
        <v>121</v>
      </c>
      <c r="M178" s="584"/>
      <c r="N178" s="585"/>
      <c r="O178" s="103"/>
      <c r="P178" s="577" t="s">
        <v>122</v>
      </c>
      <c r="Q178" s="912">
        <v>6</v>
      </c>
      <c r="R178" s="913"/>
      <c r="S178" s="913"/>
      <c r="T178" s="913"/>
      <c r="U178" s="914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  <c r="CL178" s="98"/>
      <c r="CM178" s="98"/>
      <c r="CN178" s="98"/>
      <c r="CO178" s="98"/>
      <c r="CP178" s="98"/>
      <c r="CQ178" s="98"/>
      <c r="CR178" s="98"/>
      <c r="CS178" s="98"/>
      <c r="CT178" s="98"/>
      <c r="CU178" s="98"/>
      <c r="CV178" s="98"/>
      <c r="CW178" s="98"/>
      <c r="CX178" s="98"/>
      <c r="CY178" s="98"/>
      <c r="CZ178" s="98"/>
      <c r="DA178" s="98"/>
      <c r="DB178" s="98"/>
      <c r="DC178" s="98"/>
      <c r="DD178" s="98"/>
      <c r="DE178" s="98"/>
      <c r="DF178" s="98"/>
      <c r="DG178" s="98"/>
      <c r="DH178" s="98"/>
      <c r="DI178" s="98"/>
      <c r="DJ178" s="98"/>
      <c r="DK178" s="98"/>
      <c r="DL178" s="98"/>
      <c r="DM178" s="98"/>
      <c r="DN178" s="98"/>
      <c r="DO178" s="98"/>
      <c r="DP178" s="98"/>
      <c r="DQ178" s="98"/>
      <c r="DR178" s="98"/>
      <c r="DS178" s="98"/>
      <c r="DT178" s="98"/>
      <c r="DU178" s="98"/>
      <c r="DV178" s="98"/>
      <c r="DW178" s="98"/>
      <c r="DX178" s="98"/>
      <c r="DY178" s="98"/>
      <c r="DZ178" s="98"/>
      <c r="EA178" s="98"/>
      <c r="EB178" s="98"/>
      <c r="EC178" s="98"/>
      <c r="ED178" s="98"/>
      <c r="EE178" s="98"/>
      <c r="EF178" s="98"/>
      <c r="EG178" s="98"/>
      <c r="EH178" s="98"/>
      <c r="EI178" s="98"/>
      <c r="EJ178" s="98"/>
      <c r="EK178" s="98"/>
      <c r="EL178" s="98"/>
      <c r="EM178" s="98"/>
      <c r="EN178" s="98"/>
      <c r="EO178" s="98"/>
      <c r="EP178" s="98"/>
      <c r="EQ178" s="98"/>
      <c r="ER178" s="98"/>
      <c r="ES178" s="98"/>
      <c r="ET178" s="98"/>
      <c r="EU178" s="98"/>
      <c r="EV178" s="98"/>
      <c r="EW178" s="98"/>
      <c r="EX178" s="98"/>
      <c r="EY178" s="98"/>
      <c r="EZ178" s="98"/>
      <c r="FA178" s="98"/>
      <c r="FB178" s="98"/>
      <c r="FC178" s="98"/>
      <c r="FD178" s="98"/>
      <c r="FE178" s="98"/>
      <c r="FF178" s="98"/>
      <c r="FG178" s="98"/>
      <c r="FH178" s="98"/>
      <c r="FI178" s="98"/>
      <c r="FJ178" s="98"/>
      <c r="FK178" s="98"/>
      <c r="FL178" s="98"/>
      <c r="FM178" s="98"/>
      <c r="FN178" s="98"/>
      <c r="FO178" s="98"/>
      <c r="FP178" s="98"/>
      <c r="FQ178" s="98"/>
      <c r="FR178" s="98"/>
      <c r="FS178" s="98"/>
      <c r="FT178" s="98"/>
      <c r="FU178" s="98"/>
      <c r="FV178" s="98"/>
      <c r="FW178" s="98"/>
      <c r="FX178" s="98"/>
      <c r="FY178" s="98"/>
      <c r="FZ178" s="98"/>
      <c r="GA178" s="98"/>
      <c r="GB178" s="98"/>
      <c r="GC178" s="98"/>
      <c r="GD178" s="98"/>
      <c r="GE178" s="98"/>
      <c r="GF178" s="98"/>
      <c r="GG178" s="98"/>
      <c r="GH178" s="98"/>
      <c r="GI178" s="98"/>
      <c r="GJ178" s="98"/>
      <c r="GK178" s="98"/>
      <c r="GL178" s="98"/>
      <c r="GM178" s="98"/>
      <c r="GN178" s="98"/>
      <c r="GO178" s="98"/>
      <c r="GP178" s="98"/>
      <c r="GQ178" s="98"/>
      <c r="GR178" s="98"/>
      <c r="GS178" s="98"/>
      <c r="GT178" s="98"/>
      <c r="GU178" s="98"/>
      <c r="GV178" s="98"/>
      <c r="GW178" s="98"/>
      <c r="GX178" s="98"/>
      <c r="GY178" s="98"/>
      <c r="GZ178" s="98"/>
      <c r="HA178" s="98"/>
      <c r="HB178" s="98"/>
      <c r="HC178" s="98"/>
      <c r="HD178" s="98"/>
      <c r="HE178" s="98"/>
      <c r="HF178" s="98"/>
      <c r="HG178" s="98"/>
      <c r="HH178" s="98"/>
      <c r="HI178" s="98"/>
      <c r="HJ178" s="98"/>
      <c r="HK178" s="98"/>
      <c r="HL178" s="98"/>
      <c r="HM178" s="98"/>
      <c r="HN178" s="98"/>
      <c r="HO178" s="98"/>
      <c r="HP178" s="98"/>
      <c r="HQ178" s="98"/>
      <c r="HR178" s="98"/>
      <c r="HS178" s="98"/>
      <c r="HT178" s="98"/>
      <c r="HU178" s="98"/>
      <c r="HV178" s="98"/>
      <c r="HW178" s="98"/>
      <c r="HX178" s="98"/>
      <c r="HY178" s="98"/>
      <c r="HZ178" s="98"/>
      <c r="IA178" s="98"/>
      <c r="IB178" s="98"/>
      <c r="IC178" s="98"/>
      <c r="ID178" s="98"/>
      <c r="IE178" s="98"/>
      <c r="IF178" s="98"/>
      <c r="IG178" s="98"/>
      <c r="IH178" s="98"/>
      <c r="II178" s="98"/>
      <c r="IJ178" s="98"/>
      <c r="IK178" s="98"/>
      <c r="IL178" s="98"/>
      <c r="IM178" s="98"/>
      <c r="IN178" s="98"/>
      <c r="IO178" s="98"/>
      <c r="IP178" s="98"/>
      <c r="IQ178" s="98"/>
      <c r="IR178" s="98"/>
      <c r="IS178" s="98"/>
      <c r="IT178" s="98"/>
    </row>
    <row r="179" spans="1:254" ht="27.75" customHeight="1">
      <c r="A179" s="900" t="s">
        <v>124</v>
      </c>
      <c r="B179" s="871" t="s">
        <v>125</v>
      </c>
      <c r="C179" s="871" t="s">
        <v>9</v>
      </c>
      <c r="D179" s="871" t="s">
        <v>126</v>
      </c>
      <c r="E179" s="871" t="s">
        <v>204</v>
      </c>
      <c r="F179" s="903" t="s">
        <v>128</v>
      </c>
      <c r="G179" s="871" t="s">
        <v>129</v>
      </c>
      <c r="H179" s="871" t="s">
        <v>130</v>
      </c>
      <c r="I179" s="871" t="s">
        <v>131</v>
      </c>
      <c r="J179" s="871" t="s">
        <v>132</v>
      </c>
      <c r="K179" s="871" t="s">
        <v>133</v>
      </c>
      <c r="L179" s="871" t="s">
        <v>134</v>
      </c>
      <c r="M179" s="871" t="s">
        <v>135</v>
      </c>
      <c r="N179" s="871" t="s">
        <v>137</v>
      </c>
      <c r="O179" s="871" t="s">
        <v>138</v>
      </c>
      <c r="P179" s="871" t="s">
        <v>139</v>
      </c>
      <c r="Q179" s="871" t="s">
        <v>140</v>
      </c>
      <c r="R179" s="871" t="s">
        <v>128</v>
      </c>
      <c r="S179" s="871" t="s">
        <v>132</v>
      </c>
      <c r="T179" s="871" t="s">
        <v>134</v>
      </c>
      <c r="U179" s="871" t="s">
        <v>137</v>
      </c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  <c r="BY179" s="104"/>
      <c r="BZ179" s="104"/>
      <c r="CA179" s="104"/>
      <c r="CB179" s="104"/>
      <c r="CC179" s="104"/>
      <c r="CD179" s="104"/>
      <c r="CE179" s="104"/>
      <c r="CF179" s="104"/>
      <c r="CG179" s="104"/>
      <c r="CH179" s="104"/>
      <c r="CI179" s="104"/>
      <c r="CJ179" s="104"/>
      <c r="CK179" s="104"/>
      <c r="CL179" s="104"/>
      <c r="CM179" s="104"/>
      <c r="CN179" s="104"/>
      <c r="CO179" s="104"/>
      <c r="CP179" s="104"/>
      <c r="CQ179" s="104"/>
      <c r="CR179" s="104"/>
      <c r="CS179" s="104"/>
      <c r="CT179" s="104"/>
      <c r="CU179" s="104"/>
      <c r="CV179" s="104"/>
      <c r="CW179" s="104"/>
      <c r="CX179" s="104"/>
      <c r="CY179" s="104"/>
      <c r="CZ179" s="104"/>
      <c r="DA179" s="104"/>
      <c r="DB179" s="104"/>
      <c r="DC179" s="104"/>
      <c r="DD179" s="104"/>
      <c r="DE179" s="104"/>
      <c r="DF179" s="104"/>
      <c r="DG179" s="104"/>
      <c r="DH179" s="104"/>
      <c r="DI179" s="104"/>
      <c r="DJ179" s="104"/>
      <c r="DK179" s="104"/>
      <c r="DL179" s="104"/>
      <c r="DM179" s="104"/>
      <c r="DN179" s="104"/>
      <c r="DO179" s="104"/>
      <c r="DP179" s="104"/>
      <c r="DQ179" s="104"/>
      <c r="DR179" s="104"/>
      <c r="DS179" s="104"/>
      <c r="DT179" s="104"/>
      <c r="DU179" s="104"/>
      <c r="DV179" s="104"/>
      <c r="DW179" s="104"/>
      <c r="DX179" s="104"/>
      <c r="DY179" s="104"/>
      <c r="DZ179" s="104"/>
      <c r="EA179" s="104"/>
      <c r="EB179" s="104"/>
      <c r="EC179" s="104"/>
      <c r="ED179" s="104"/>
      <c r="EE179" s="104"/>
      <c r="EF179" s="104"/>
      <c r="EG179" s="104"/>
      <c r="EH179" s="104"/>
      <c r="EI179" s="104"/>
      <c r="EJ179" s="104"/>
      <c r="EK179" s="104"/>
      <c r="EL179" s="104"/>
      <c r="EM179" s="104"/>
      <c r="EN179" s="104"/>
      <c r="EO179" s="104"/>
      <c r="EP179" s="104"/>
      <c r="EQ179" s="104"/>
      <c r="ER179" s="104"/>
      <c r="ES179" s="104"/>
      <c r="ET179" s="104"/>
      <c r="EU179" s="104"/>
      <c r="EV179" s="104"/>
      <c r="EW179" s="104"/>
      <c r="EX179" s="104"/>
      <c r="EY179" s="104"/>
      <c r="EZ179" s="104"/>
      <c r="FA179" s="104"/>
      <c r="FB179" s="104"/>
      <c r="FC179" s="104"/>
      <c r="FD179" s="104"/>
      <c r="FE179" s="104"/>
      <c r="FF179" s="104"/>
      <c r="FG179" s="104"/>
      <c r="FH179" s="104"/>
      <c r="FI179" s="104"/>
      <c r="FJ179" s="104"/>
      <c r="FK179" s="104"/>
      <c r="FL179" s="104"/>
      <c r="FM179" s="104"/>
      <c r="FN179" s="104"/>
      <c r="FO179" s="104"/>
      <c r="FP179" s="104"/>
      <c r="FQ179" s="104"/>
      <c r="FR179" s="104"/>
      <c r="FS179" s="104"/>
      <c r="FT179" s="104"/>
      <c r="FU179" s="104"/>
      <c r="FV179" s="104"/>
      <c r="FW179" s="104"/>
      <c r="FX179" s="104"/>
      <c r="FY179" s="104"/>
      <c r="FZ179" s="104"/>
      <c r="GA179" s="104"/>
      <c r="GB179" s="104"/>
      <c r="GC179" s="104"/>
      <c r="GD179" s="104"/>
      <c r="GE179" s="104"/>
      <c r="GF179" s="104"/>
      <c r="GG179" s="104"/>
      <c r="GH179" s="104"/>
      <c r="GI179" s="104"/>
      <c r="GJ179" s="104"/>
      <c r="GK179" s="104"/>
      <c r="GL179" s="104"/>
      <c r="GM179" s="10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104"/>
      <c r="HR179" s="104"/>
      <c r="HS179" s="104"/>
      <c r="HT179" s="104"/>
      <c r="HU179" s="104"/>
      <c r="HV179" s="104"/>
      <c r="HW179" s="104"/>
      <c r="HX179" s="104"/>
      <c r="HY179" s="104"/>
      <c r="HZ179" s="104"/>
      <c r="IA179" s="104"/>
      <c r="IB179" s="104"/>
      <c r="IC179" s="104"/>
      <c r="ID179" s="104"/>
      <c r="IE179" s="104"/>
      <c r="IF179" s="104"/>
      <c r="IG179" s="104"/>
      <c r="IH179" s="104"/>
      <c r="II179" s="104"/>
      <c r="IJ179" s="104"/>
      <c r="IK179" s="104"/>
      <c r="IL179" s="104"/>
      <c r="IM179" s="104"/>
      <c r="IN179" s="104"/>
      <c r="IO179" s="104"/>
      <c r="IP179" s="104"/>
      <c r="IQ179" s="104"/>
      <c r="IR179" s="104"/>
      <c r="IS179" s="104"/>
      <c r="IT179" s="104"/>
    </row>
    <row r="180" spans="1:254" ht="27.75" customHeight="1">
      <c r="A180" s="901"/>
      <c r="B180" s="874"/>
      <c r="C180" s="874"/>
      <c r="D180" s="874"/>
      <c r="E180" s="874"/>
      <c r="F180" s="904"/>
      <c r="G180" s="874"/>
      <c r="H180" s="874"/>
      <c r="I180" s="874"/>
      <c r="J180" s="874"/>
      <c r="K180" s="874"/>
      <c r="L180" s="874"/>
      <c r="M180" s="874"/>
      <c r="N180" s="874"/>
      <c r="O180" s="874"/>
      <c r="P180" s="874"/>
      <c r="Q180" s="874"/>
      <c r="R180" s="874"/>
      <c r="S180" s="874"/>
      <c r="T180" s="874"/>
      <c r="U180" s="87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  <c r="BY180" s="104"/>
      <c r="BZ180" s="104"/>
      <c r="CA180" s="104"/>
      <c r="CB180" s="104"/>
      <c r="CC180" s="104"/>
      <c r="CD180" s="104"/>
      <c r="CE180" s="104"/>
      <c r="CF180" s="104"/>
      <c r="CG180" s="104"/>
      <c r="CH180" s="104"/>
      <c r="CI180" s="104"/>
      <c r="CJ180" s="104"/>
      <c r="CK180" s="104"/>
      <c r="CL180" s="104"/>
      <c r="CM180" s="104"/>
      <c r="CN180" s="104"/>
      <c r="CO180" s="104"/>
      <c r="CP180" s="104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  <c r="DG180" s="104"/>
      <c r="DH180" s="104"/>
      <c r="DI180" s="104"/>
      <c r="DJ180" s="104"/>
      <c r="DK180" s="104"/>
      <c r="DL180" s="104"/>
      <c r="DM180" s="104"/>
      <c r="DN180" s="104"/>
      <c r="DO180" s="104"/>
      <c r="DP180" s="104"/>
      <c r="DQ180" s="104"/>
      <c r="DR180" s="104"/>
      <c r="DS180" s="104"/>
      <c r="DT180" s="104"/>
      <c r="DU180" s="104"/>
      <c r="DV180" s="104"/>
      <c r="DW180" s="104"/>
      <c r="DX180" s="104"/>
      <c r="DY180" s="104"/>
      <c r="DZ180" s="104"/>
      <c r="EA180" s="104"/>
      <c r="EB180" s="104"/>
      <c r="EC180" s="104"/>
      <c r="ED180" s="104"/>
      <c r="EE180" s="104"/>
      <c r="EF180" s="104"/>
      <c r="EG180" s="104"/>
      <c r="EH180" s="104"/>
      <c r="EI180" s="104"/>
      <c r="EJ180" s="104"/>
      <c r="EK180" s="104"/>
      <c r="EL180" s="104"/>
      <c r="EM180" s="104"/>
      <c r="EN180" s="104"/>
      <c r="EO180" s="104"/>
      <c r="EP180" s="104"/>
      <c r="EQ180" s="104"/>
      <c r="ER180" s="104"/>
      <c r="ES180" s="104"/>
      <c r="ET180" s="104"/>
      <c r="EU180" s="104"/>
      <c r="EV180" s="104"/>
      <c r="EW180" s="104"/>
      <c r="EX180" s="104"/>
      <c r="EY180" s="104"/>
      <c r="EZ180" s="104"/>
      <c r="FA180" s="104"/>
      <c r="FB180" s="104"/>
      <c r="FC180" s="104"/>
      <c r="FD180" s="104"/>
      <c r="FE180" s="104"/>
      <c r="FF180" s="104"/>
      <c r="FG180" s="104"/>
      <c r="FH180" s="104"/>
      <c r="FI180" s="104"/>
      <c r="FJ180" s="104"/>
      <c r="FK180" s="104"/>
      <c r="FL180" s="104"/>
      <c r="FM180" s="104"/>
      <c r="FN180" s="104"/>
      <c r="FO180" s="104"/>
      <c r="FP180" s="104"/>
      <c r="FQ180" s="104"/>
      <c r="FR180" s="104"/>
      <c r="FS180" s="104"/>
      <c r="FT180" s="104"/>
      <c r="FU180" s="104"/>
      <c r="FV180" s="104"/>
      <c r="FW180" s="104"/>
      <c r="FX180" s="104"/>
      <c r="FY180" s="104"/>
      <c r="FZ180" s="104"/>
      <c r="GA180" s="104"/>
      <c r="GB180" s="104"/>
      <c r="GC180" s="104"/>
      <c r="GD180" s="104"/>
      <c r="GE180" s="104"/>
      <c r="GF180" s="104"/>
      <c r="GG180" s="104"/>
      <c r="GH180" s="104"/>
      <c r="GI180" s="104"/>
      <c r="GJ180" s="104"/>
      <c r="GK180" s="104"/>
      <c r="GL180" s="104"/>
      <c r="GM180" s="104"/>
      <c r="GN180" s="104"/>
      <c r="GO180" s="104"/>
      <c r="GP180" s="104"/>
      <c r="GQ180" s="104"/>
      <c r="GR180" s="104"/>
      <c r="GS180" s="104"/>
      <c r="GT180" s="104"/>
      <c r="GU180" s="104"/>
      <c r="GV180" s="104"/>
      <c r="GW180" s="104"/>
      <c r="GX180" s="104"/>
      <c r="GY180" s="104"/>
      <c r="GZ180" s="104"/>
      <c r="HA180" s="104"/>
      <c r="HB180" s="104"/>
      <c r="HC180" s="104"/>
      <c r="HD180" s="104"/>
      <c r="HE180" s="104"/>
      <c r="HF180" s="104"/>
      <c r="HG180" s="104"/>
      <c r="HH180" s="104"/>
      <c r="HI180" s="104"/>
      <c r="HJ180" s="104"/>
      <c r="HK180" s="104"/>
      <c r="HL180" s="104"/>
      <c r="HM180" s="104"/>
      <c r="HN180" s="104"/>
      <c r="HO180" s="104"/>
      <c r="HP180" s="104"/>
      <c r="HQ180" s="104"/>
      <c r="HR180" s="104"/>
      <c r="HS180" s="104"/>
      <c r="HT180" s="104"/>
      <c r="HU180" s="104"/>
      <c r="HV180" s="104"/>
      <c r="HW180" s="104"/>
      <c r="HX180" s="104"/>
      <c r="HY180" s="104"/>
      <c r="HZ180" s="104"/>
      <c r="IA180" s="104"/>
      <c r="IB180" s="104"/>
      <c r="IC180" s="104"/>
      <c r="ID180" s="104"/>
      <c r="IE180" s="104"/>
      <c r="IF180" s="104"/>
      <c r="IG180" s="104"/>
      <c r="IH180" s="104"/>
      <c r="II180" s="104"/>
      <c r="IJ180" s="104"/>
      <c r="IK180" s="104"/>
      <c r="IL180" s="104"/>
      <c r="IM180" s="104"/>
      <c r="IN180" s="104"/>
      <c r="IO180" s="104"/>
      <c r="IP180" s="104"/>
      <c r="IQ180" s="104"/>
      <c r="IR180" s="104"/>
      <c r="IS180" s="104"/>
      <c r="IT180" s="104"/>
    </row>
    <row r="181" spans="1:254" ht="27.75" customHeight="1">
      <c r="A181" s="901"/>
      <c r="B181" s="874"/>
      <c r="C181" s="874"/>
      <c r="D181" s="874"/>
      <c r="E181" s="874"/>
      <c r="F181" s="904"/>
      <c r="G181" s="874"/>
      <c r="H181" s="874"/>
      <c r="I181" s="874"/>
      <c r="J181" s="874"/>
      <c r="K181" s="874"/>
      <c r="L181" s="874"/>
      <c r="M181" s="874"/>
      <c r="N181" s="874"/>
      <c r="O181" s="874"/>
      <c r="P181" s="874"/>
      <c r="Q181" s="874"/>
      <c r="R181" s="874"/>
      <c r="S181" s="874"/>
      <c r="T181" s="874"/>
      <c r="U181" s="87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04"/>
      <c r="CI181" s="104"/>
      <c r="CJ181" s="104"/>
      <c r="CK181" s="104"/>
      <c r="CL181" s="104"/>
      <c r="CM181" s="104"/>
      <c r="CN181" s="104"/>
      <c r="CO181" s="104"/>
      <c r="CP181" s="104"/>
      <c r="CQ181" s="104"/>
      <c r="CR181" s="104"/>
      <c r="CS181" s="104"/>
      <c r="CT181" s="104"/>
      <c r="CU181" s="104"/>
      <c r="CV181" s="104"/>
      <c r="CW181" s="104"/>
      <c r="CX181" s="104"/>
      <c r="CY181" s="104"/>
      <c r="CZ181" s="104"/>
      <c r="DA181" s="104"/>
      <c r="DB181" s="104"/>
      <c r="DC181" s="104"/>
      <c r="DD181" s="104"/>
      <c r="DE181" s="104"/>
      <c r="DF181" s="104"/>
      <c r="DG181" s="104"/>
      <c r="DH181" s="104"/>
      <c r="DI181" s="104"/>
      <c r="DJ181" s="104"/>
      <c r="DK181" s="104"/>
      <c r="DL181" s="104"/>
      <c r="DM181" s="104"/>
      <c r="DN181" s="104"/>
      <c r="DO181" s="104"/>
      <c r="DP181" s="104"/>
      <c r="DQ181" s="104"/>
      <c r="DR181" s="104"/>
      <c r="DS181" s="104"/>
      <c r="DT181" s="104"/>
      <c r="DU181" s="104"/>
      <c r="DV181" s="104"/>
      <c r="DW181" s="104"/>
      <c r="DX181" s="104"/>
      <c r="DY181" s="104"/>
      <c r="DZ181" s="104"/>
      <c r="EA181" s="104"/>
      <c r="EB181" s="104"/>
      <c r="EC181" s="104"/>
      <c r="ED181" s="104"/>
      <c r="EE181" s="104"/>
      <c r="EF181" s="104"/>
      <c r="EG181" s="104"/>
      <c r="EH181" s="104"/>
      <c r="EI181" s="104"/>
      <c r="EJ181" s="104"/>
      <c r="EK181" s="104"/>
      <c r="EL181" s="104"/>
      <c r="EM181" s="104"/>
      <c r="EN181" s="104"/>
      <c r="EO181" s="104"/>
      <c r="EP181" s="104"/>
      <c r="EQ181" s="104"/>
      <c r="ER181" s="104"/>
      <c r="ES181" s="104"/>
      <c r="ET181" s="104"/>
      <c r="EU181" s="104"/>
      <c r="EV181" s="104"/>
      <c r="EW181" s="104"/>
      <c r="EX181" s="104"/>
      <c r="EY181" s="104"/>
      <c r="EZ181" s="104"/>
      <c r="FA181" s="104"/>
      <c r="FB181" s="104"/>
      <c r="FC181" s="104"/>
      <c r="FD181" s="104"/>
      <c r="FE181" s="104"/>
      <c r="FF181" s="104"/>
      <c r="FG181" s="104"/>
      <c r="FH181" s="104"/>
      <c r="FI181" s="104"/>
      <c r="FJ181" s="104"/>
      <c r="FK181" s="104"/>
      <c r="FL181" s="104"/>
      <c r="FM181" s="104"/>
      <c r="FN181" s="104"/>
      <c r="FO181" s="104"/>
      <c r="FP181" s="104"/>
      <c r="FQ181" s="104"/>
      <c r="FR181" s="104"/>
      <c r="FS181" s="104"/>
      <c r="FT181" s="104"/>
      <c r="FU181" s="104"/>
      <c r="FV181" s="104"/>
      <c r="FW181" s="104"/>
      <c r="FX181" s="104"/>
      <c r="FY181" s="104"/>
      <c r="FZ181" s="104"/>
      <c r="GA181" s="104"/>
      <c r="GB181" s="104"/>
      <c r="GC181" s="104"/>
      <c r="GD181" s="104"/>
      <c r="GE181" s="104"/>
      <c r="GF181" s="104"/>
      <c r="GG181" s="104"/>
      <c r="GH181" s="104"/>
      <c r="GI181" s="104"/>
      <c r="GJ181" s="104"/>
      <c r="GK181" s="104"/>
      <c r="GL181" s="104"/>
      <c r="GM181" s="104"/>
      <c r="GN181" s="104"/>
      <c r="GO181" s="104"/>
      <c r="GP181" s="104"/>
      <c r="GQ181" s="104"/>
      <c r="GR181" s="104"/>
      <c r="GS181" s="104"/>
      <c r="GT181" s="104"/>
      <c r="GU181" s="104"/>
      <c r="GV181" s="104"/>
      <c r="GW181" s="104"/>
      <c r="GX181" s="104"/>
      <c r="GY181" s="104"/>
      <c r="GZ181" s="104"/>
      <c r="HA181" s="104"/>
      <c r="HB181" s="104"/>
      <c r="HC181" s="104"/>
      <c r="HD181" s="104"/>
      <c r="HE181" s="104"/>
      <c r="HF181" s="104"/>
      <c r="HG181" s="104"/>
      <c r="HH181" s="104"/>
      <c r="HI181" s="104"/>
      <c r="HJ181" s="104"/>
      <c r="HK181" s="104"/>
      <c r="HL181" s="104"/>
      <c r="HM181" s="104"/>
      <c r="HN181" s="104"/>
      <c r="HO181" s="104"/>
      <c r="HP181" s="104"/>
      <c r="HQ181" s="104"/>
      <c r="HR181" s="104"/>
      <c r="HS181" s="104"/>
      <c r="HT181" s="104"/>
      <c r="HU181" s="104"/>
      <c r="HV181" s="104"/>
      <c r="HW181" s="104"/>
      <c r="HX181" s="104"/>
      <c r="HY181" s="104"/>
      <c r="HZ181" s="104"/>
      <c r="IA181" s="104"/>
      <c r="IB181" s="104"/>
      <c r="IC181" s="104"/>
      <c r="ID181" s="104"/>
      <c r="IE181" s="104"/>
      <c r="IF181" s="104"/>
      <c r="IG181" s="104"/>
      <c r="IH181" s="104"/>
      <c r="II181" s="104"/>
      <c r="IJ181" s="104"/>
      <c r="IK181" s="104"/>
      <c r="IL181" s="104"/>
      <c r="IM181" s="104"/>
      <c r="IN181" s="104"/>
      <c r="IO181" s="104"/>
      <c r="IP181" s="104"/>
      <c r="IQ181" s="104"/>
      <c r="IR181" s="104"/>
      <c r="IS181" s="104"/>
      <c r="IT181" s="104"/>
    </row>
    <row r="182" spans="1:254" ht="27.75" customHeight="1">
      <c r="A182" s="902"/>
      <c r="B182" s="875"/>
      <c r="C182" s="875"/>
      <c r="D182" s="875"/>
      <c r="E182" s="875"/>
      <c r="F182" s="905"/>
      <c r="G182" s="875"/>
      <c r="H182" s="875"/>
      <c r="I182" s="875"/>
      <c r="J182" s="875"/>
      <c r="K182" s="875"/>
      <c r="L182" s="875"/>
      <c r="M182" s="875"/>
      <c r="N182" s="875"/>
      <c r="O182" s="875"/>
      <c r="P182" s="875"/>
      <c r="Q182" s="875"/>
      <c r="R182" s="875"/>
      <c r="S182" s="875"/>
      <c r="T182" s="875"/>
      <c r="U182" s="875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04"/>
      <c r="CI182" s="104"/>
      <c r="CJ182" s="104"/>
      <c r="CK182" s="104"/>
      <c r="CL182" s="104"/>
      <c r="CM182" s="104"/>
      <c r="CN182" s="104"/>
      <c r="CO182" s="104"/>
      <c r="CP182" s="104"/>
      <c r="CQ182" s="104"/>
      <c r="CR182" s="104"/>
      <c r="CS182" s="104"/>
      <c r="CT182" s="104"/>
      <c r="CU182" s="104"/>
      <c r="CV182" s="104"/>
      <c r="CW182" s="104"/>
      <c r="CX182" s="104"/>
      <c r="CY182" s="104"/>
      <c r="CZ182" s="104"/>
      <c r="DA182" s="104"/>
      <c r="DB182" s="104"/>
      <c r="DC182" s="104"/>
      <c r="DD182" s="104"/>
      <c r="DE182" s="104"/>
      <c r="DF182" s="104"/>
      <c r="DG182" s="104"/>
      <c r="DH182" s="104"/>
      <c r="DI182" s="104"/>
      <c r="DJ182" s="104"/>
      <c r="DK182" s="104"/>
      <c r="DL182" s="104"/>
      <c r="DM182" s="104"/>
      <c r="DN182" s="104"/>
      <c r="DO182" s="104"/>
      <c r="DP182" s="104"/>
      <c r="DQ182" s="104"/>
      <c r="DR182" s="104"/>
      <c r="DS182" s="104"/>
      <c r="DT182" s="104"/>
      <c r="DU182" s="104"/>
      <c r="DV182" s="104"/>
      <c r="DW182" s="104"/>
      <c r="DX182" s="104"/>
      <c r="DY182" s="104"/>
      <c r="DZ182" s="104"/>
      <c r="EA182" s="104"/>
      <c r="EB182" s="104"/>
      <c r="EC182" s="104"/>
      <c r="ED182" s="104"/>
      <c r="EE182" s="104"/>
      <c r="EF182" s="104"/>
      <c r="EG182" s="104"/>
      <c r="EH182" s="104"/>
      <c r="EI182" s="104"/>
      <c r="EJ182" s="104"/>
      <c r="EK182" s="104"/>
      <c r="EL182" s="104"/>
      <c r="EM182" s="104"/>
      <c r="EN182" s="104"/>
      <c r="EO182" s="104"/>
      <c r="EP182" s="104"/>
      <c r="EQ182" s="104"/>
      <c r="ER182" s="104"/>
      <c r="ES182" s="104"/>
      <c r="ET182" s="104"/>
      <c r="EU182" s="104"/>
      <c r="EV182" s="104"/>
      <c r="EW182" s="104"/>
      <c r="EX182" s="104"/>
      <c r="EY182" s="104"/>
      <c r="EZ182" s="104"/>
      <c r="FA182" s="104"/>
      <c r="FB182" s="104"/>
      <c r="FC182" s="104"/>
      <c r="FD182" s="104"/>
      <c r="FE182" s="104"/>
      <c r="FF182" s="104"/>
      <c r="FG182" s="104"/>
      <c r="FH182" s="104"/>
      <c r="FI182" s="104"/>
      <c r="FJ182" s="104"/>
      <c r="FK182" s="104"/>
      <c r="FL182" s="104"/>
      <c r="FM182" s="104"/>
      <c r="FN182" s="104"/>
      <c r="FO182" s="104"/>
      <c r="FP182" s="104"/>
      <c r="FQ182" s="104"/>
      <c r="FR182" s="104"/>
      <c r="FS182" s="104"/>
      <c r="FT182" s="104"/>
      <c r="FU182" s="104"/>
      <c r="FV182" s="104"/>
      <c r="FW182" s="104"/>
      <c r="FX182" s="104"/>
      <c r="FY182" s="104"/>
      <c r="FZ182" s="104"/>
      <c r="GA182" s="104"/>
      <c r="GB182" s="104"/>
      <c r="GC182" s="104"/>
      <c r="GD182" s="104"/>
      <c r="GE182" s="104"/>
      <c r="GF182" s="104"/>
      <c r="GG182" s="104"/>
      <c r="GH182" s="104"/>
      <c r="GI182" s="104"/>
      <c r="GJ182" s="104"/>
      <c r="GK182" s="104"/>
      <c r="GL182" s="104"/>
      <c r="GM182" s="10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104"/>
      <c r="HR182" s="104"/>
      <c r="HS182" s="104"/>
      <c r="HT182" s="104"/>
      <c r="HU182" s="104"/>
      <c r="HV182" s="104"/>
      <c r="HW182" s="104"/>
      <c r="HX182" s="104"/>
      <c r="HY182" s="104"/>
      <c r="HZ182" s="104"/>
      <c r="IA182" s="104"/>
      <c r="IB182" s="104"/>
      <c r="IC182" s="104"/>
      <c r="ID182" s="104"/>
      <c r="IE182" s="104"/>
      <c r="IF182" s="104"/>
      <c r="IG182" s="104"/>
      <c r="IH182" s="104"/>
      <c r="II182" s="104"/>
      <c r="IJ182" s="104"/>
      <c r="IK182" s="104"/>
      <c r="IL182" s="104"/>
      <c r="IM182" s="104"/>
      <c r="IN182" s="104"/>
      <c r="IO182" s="104"/>
      <c r="IP182" s="104"/>
      <c r="IQ182" s="104"/>
      <c r="IR182" s="104"/>
      <c r="IS182" s="104"/>
      <c r="IT182" s="104"/>
    </row>
    <row r="183" spans="1:254" s="120" customFormat="1" ht="131.25" customHeight="1">
      <c r="A183" s="915" t="s">
        <v>195</v>
      </c>
      <c r="B183" s="916" t="s">
        <v>843</v>
      </c>
      <c r="C183" s="916" t="s">
        <v>938</v>
      </c>
      <c r="D183" s="329" t="s">
        <v>504</v>
      </c>
      <c r="E183" s="329" t="s">
        <v>385</v>
      </c>
      <c r="F183" s="330">
        <v>7</v>
      </c>
      <c r="G183" s="122"/>
      <c r="H183" s="329" t="s">
        <v>505</v>
      </c>
      <c r="I183" s="331" t="s">
        <v>506</v>
      </c>
      <c r="J183" s="330">
        <v>3</v>
      </c>
      <c r="K183" s="332" t="s">
        <v>207</v>
      </c>
      <c r="L183" s="331">
        <v>2</v>
      </c>
      <c r="M183" s="331">
        <v>732</v>
      </c>
      <c r="N183" s="331">
        <f>F183*J183*L183</f>
        <v>42</v>
      </c>
      <c r="O183" s="123" t="s">
        <v>203</v>
      </c>
      <c r="P183" s="114" t="s">
        <v>203</v>
      </c>
      <c r="Q183" s="114" t="s">
        <v>208</v>
      </c>
      <c r="R183" s="121" t="s">
        <v>176</v>
      </c>
      <c r="S183" s="121" t="s">
        <v>176</v>
      </c>
      <c r="T183" s="121" t="s">
        <v>176</v>
      </c>
      <c r="U183" s="121" t="s">
        <v>176</v>
      </c>
    </row>
    <row r="184" spans="1:254" s="120" customFormat="1" ht="131.25" customHeight="1">
      <c r="A184" s="915"/>
      <c r="B184" s="917"/>
      <c r="C184" s="917"/>
      <c r="D184" s="329" t="s">
        <v>507</v>
      </c>
      <c r="E184" s="331" t="s">
        <v>508</v>
      </c>
      <c r="F184" s="331">
        <v>7</v>
      </c>
      <c r="G184" s="331"/>
      <c r="H184" s="331" t="s">
        <v>509</v>
      </c>
      <c r="I184" s="331" t="s">
        <v>506</v>
      </c>
      <c r="J184" s="331">
        <v>3</v>
      </c>
      <c r="K184" s="331" t="s">
        <v>510</v>
      </c>
      <c r="L184" s="331">
        <v>3</v>
      </c>
      <c r="M184" s="331">
        <v>733</v>
      </c>
      <c r="N184" s="331">
        <f>F184*J184*L184</f>
        <v>63</v>
      </c>
      <c r="O184" s="123" t="s">
        <v>203</v>
      </c>
      <c r="P184" s="114" t="s">
        <v>203</v>
      </c>
      <c r="Q184" s="114" t="s">
        <v>208</v>
      </c>
      <c r="R184" s="121" t="s">
        <v>176</v>
      </c>
      <c r="S184" s="121" t="s">
        <v>176</v>
      </c>
      <c r="T184" s="121" t="s">
        <v>176</v>
      </c>
      <c r="U184" s="121" t="s">
        <v>176</v>
      </c>
    </row>
    <row r="185" spans="1:254" s="120" customFormat="1" ht="131.25" customHeight="1">
      <c r="A185" s="915"/>
      <c r="B185" s="917"/>
      <c r="C185" s="917"/>
      <c r="D185" s="329" t="s">
        <v>511</v>
      </c>
      <c r="E185" s="331" t="s">
        <v>512</v>
      </c>
      <c r="F185" s="331">
        <v>7</v>
      </c>
      <c r="G185" s="331"/>
      <c r="H185" s="331" t="s">
        <v>513</v>
      </c>
      <c r="I185" s="331" t="s">
        <v>514</v>
      </c>
      <c r="J185" s="331">
        <v>2</v>
      </c>
      <c r="K185" s="331" t="s">
        <v>207</v>
      </c>
      <c r="L185" s="331">
        <v>4</v>
      </c>
      <c r="M185" s="331">
        <v>724</v>
      </c>
      <c r="N185" s="331">
        <f>F185*J185*L185</f>
        <v>56</v>
      </c>
      <c r="O185" s="123"/>
      <c r="P185" s="114"/>
      <c r="Q185" s="329"/>
      <c r="R185" s="121"/>
      <c r="S185" s="121"/>
      <c r="T185" s="121"/>
      <c r="U185" s="121"/>
    </row>
    <row r="186" spans="1:254" s="120" customFormat="1" ht="131.25" customHeight="1">
      <c r="A186" s="915"/>
      <c r="B186" s="917"/>
      <c r="C186" s="917"/>
      <c r="D186" s="329" t="s">
        <v>515</v>
      </c>
      <c r="E186" s="329" t="s">
        <v>385</v>
      </c>
      <c r="F186" s="330">
        <v>7</v>
      </c>
      <c r="G186" s="331"/>
      <c r="H186" s="331" t="s">
        <v>516</v>
      </c>
      <c r="I186" s="331" t="s">
        <v>517</v>
      </c>
      <c r="J186" s="331">
        <v>2</v>
      </c>
      <c r="K186" s="331" t="s">
        <v>207</v>
      </c>
      <c r="L186" s="331">
        <v>3</v>
      </c>
      <c r="M186" s="331">
        <v>723</v>
      </c>
      <c r="N186" s="331">
        <f>F186*J186*L186</f>
        <v>42</v>
      </c>
      <c r="O186" s="123" t="s">
        <v>203</v>
      </c>
      <c r="P186" s="114" t="s">
        <v>203</v>
      </c>
      <c r="Q186" s="114" t="s">
        <v>208</v>
      </c>
      <c r="R186" s="121" t="s">
        <v>176</v>
      </c>
      <c r="S186" s="121" t="s">
        <v>176</v>
      </c>
      <c r="T186" s="121" t="s">
        <v>176</v>
      </c>
      <c r="U186" s="121" t="s">
        <v>176</v>
      </c>
    </row>
    <row r="187" spans="1:254" s="120" customFormat="1" ht="131.25" customHeight="1">
      <c r="A187" s="915"/>
      <c r="B187" s="918"/>
      <c r="C187" s="918"/>
      <c r="D187" s="589" t="s">
        <v>206</v>
      </c>
      <c r="E187" s="329" t="s">
        <v>385</v>
      </c>
      <c r="F187" s="590">
        <v>8</v>
      </c>
      <c r="G187" s="121"/>
      <c r="H187" s="329" t="s">
        <v>844</v>
      </c>
      <c r="I187" s="331" t="s">
        <v>518</v>
      </c>
      <c r="J187" s="331">
        <v>2</v>
      </c>
      <c r="K187" s="332" t="s">
        <v>519</v>
      </c>
      <c r="L187" s="331">
        <v>3</v>
      </c>
      <c r="M187" s="331">
        <v>823</v>
      </c>
      <c r="N187" s="331">
        <f>F187*J187*L187</f>
        <v>48</v>
      </c>
      <c r="O187" s="123" t="s">
        <v>845</v>
      </c>
      <c r="P187" s="114" t="s">
        <v>521</v>
      </c>
      <c r="Q187" s="329" t="s">
        <v>838</v>
      </c>
      <c r="R187" s="121">
        <v>7</v>
      </c>
      <c r="S187" s="121">
        <v>2</v>
      </c>
      <c r="T187" s="121">
        <v>2</v>
      </c>
      <c r="U187" s="121">
        <f>+R187*S187*T187</f>
        <v>28</v>
      </c>
    </row>
    <row r="188" spans="1:254" ht="27.75" customHeight="1">
      <c r="A188" s="878" t="s">
        <v>101</v>
      </c>
      <c r="B188" s="879"/>
      <c r="C188" s="879"/>
      <c r="D188" s="879"/>
      <c r="E188" s="880"/>
      <c r="F188" s="887" t="s">
        <v>102</v>
      </c>
      <c r="G188" s="887"/>
      <c r="H188" s="887"/>
      <c r="I188" s="887"/>
      <c r="J188" s="887"/>
      <c r="K188" s="887"/>
      <c r="L188" s="887"/>
      <c r="M188" s="887"/>
      <c r="N188" s="887"/>
      <c r="O188" s="888" t="s">
        <v>103</v>
      </c>
      <c r="P188" s="888"/>
      <c r="Q188" s="888"/>
      <c r="R188" s="888"/>
      <c r="S188" s="888"/>
      <c r="T188" s="888"/>
      <c r="U188" s="88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98"/>
      <c r="AR188" s="98"/>
      <c r="AS188" s="98"/>
      <c r="AT188" s="98"/>
      <c r="AU188" s="98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  <c r="CL188" s="98"/>
      <c r="CM188" s="98"/>
      <c r="CN188" s="98"/>
      <c r="CO188" s="98"/>
      <c r="CP188" s="98"/>
      <c r="CQ188" s="98"/>
      <c r="CR188" s="98"/>
      <c r="CS188" s="98"/>
      <c r="CT188" s="98"/>
      <c r="CU188" s="98"/>
      <c r="CV188" s="98"/>
      <c r="CW188" s="98"/>
      <c r="CX188" s="98"/>
      <c r="CY188" s="98"/>
      <c r="CZ188" s="98"/>
      <c r="DA188" s="98"/>
      <c r="DB188" s="98"/>
      <c r="DC188" s="98"/>
      <c r="DD188" s="98"/>
      <c r="DE188" s="98"/>
      <c r="DF188" s="98"/>
      <c r="DG188" s="98"/>
      <c r="DH188" s="98"/>
      <c r="DI188" s="98"/>
      <c r="DJ188" s="98"/>
      <c r="DK188" s="98"/>
      <c r="DL188" s="98"/>
      <c r="DM188" s="98"/>
      <c r="DN188" s="98"/>
      <c r="DO188" s="98"/>
      <c r="DP188" s="98"/>
      <c r="DQ188" s="98"/>
      <c r="DR188" s="98"/>
      <c r="DS188" s="98"/>
      <c r="DT188" s="98"/>
      <c r="DU188" s="98"/>
      <c r="DV188" s="98"/>
      <c r="DW188" s="98"/>
      <c r="DX188" s="98"/>
      <c r="DY188" s="98"/>
      <c r="DZ188" s="98"/>
      <c r="EA188" s="98"/>
      <c r="EB188" s="98"/>
      <c r="EC188" s="98"/>
      <c r="ED188" s="98"/>
      <c r="EE188" s="98"/>
      <c r="EF188" s="98"/>
      <c r="EG188" s="98"/>
      <c r="EH188" s="98"/>
      <c r="EI188" s="98"/>
      <c r="EJ188" s="98"/>
      <c r="EK188" s="98"/>
      <c r="EL188" s="98"/>
      <c r="EM188" s="98"/>
      <c r="EN188" s="98"/>
      <c r="EO188" s="98"/>
      <c r="EP188" s="98"/>
      <c r="EQ188" s="98"/>
      <c r="ER188" s="98"/>
      <c r="ES188" s="98"/>
      <c r="ET188" s="98"/>
      <c r="EU188" s="98"/>
      <c r="EV188" s="98"/>
      <c r="EW188" s="98"/>
      <c r="EX188" s="98"/>
      <c r="EY188" s="98"/>
      <c r="EZ188" s="98"/>
      <c r="FA188" s="98"/>
      <c r="FB188" s="98"/>
      <c r="FC188" s="98"/>
      <c r="FD188" s="98"/>
      <c r="FE188" s="98"/>
      <c r="FF188" s="98"/>
      <c r="FG188" s="98"/>
      <c r="FH188" s="98"/>
      <c r="FI188" s="98"/>
      <c r="FJ188" s="98"/>
      <c r="FK188" s="98"/>
      <c r="FL188" s="98"/>
      <c r="FM188" s="98"/>
      <c r="FN188" s="98"/>
      <c r="FO188" s="98"/>
      <c r="FP188" s="98"/>
      <c r="FQ188" s="98"/>
      <c r="FR188" s="98"/>
      <c r="FS188" s="98"/>
      <c r="FT188" s="98"/>
      <c r="FU188" s="98"/>
      <c r="FV188" s="98"/>
      <c r="FW188" s="98"/>
      <c r="FX188" s="98"/>
      <c r="FY188" s="98"/>
      <c r="FZ188" s="98"/>
      <c r="GA188" s="98"/>
      <c r="GB188" s="98"/>
      <c r="GC188" s="98"/>
      <c r="GD188" s="98"/>
      <c r="GE188" s="98"/>
      <c r="GF188" s="98"/>
      <c r="GG188" s="98"/>
      <c r="GH188" s="98"/>
      <c r="GI188" s="98"/>
      <c r="GJ188" s="98"/>
      <c r="GK188" s="98"/>
      <c r="GL188" s="98"/>
      <c r="GM188" s="98"/>
      <c r="GN188" s="98"/>
      <c r="GO188" s="98"/>
      <c r="GP188" s="98"/>
      <c r="GQ188" s="98"/>
      <c r="GR188" s="98"/>
      <c r="GS188" s="98"/>
      <c r="GT188" s="98"/>
      <c r="GU188" s="98"/>
      <c r="GV188" s="98"/>
      <c r="GW188" s="98"/>
      <c r="GX188" s="98"/>
      <c r="GY188" s="98"/>
      <c r="GZ188" s="98"/>
      <c r="HA188" s="98"/>
      <c r="HB188" s="98"/>
      <c r="HC188" s="98"/>
      <c r="HD188" s="98"/>
      <c r="HE188" s="98"/>
      <c r="HF188" s="98"/>
      <c r="HG188" s="98"/>
      <c r="HH188" s="98"/>
      <c r="HI188" s="98"/>
      <c r="HJ188" s="98"/>
      <c r="HK188" s="98"/>
      <c r="HL188" s="98"/>
      <c r="HM188" s="98"/>
      <c r="HN188" s="98"/>
      <c r="HO188" s="98"/>
      <c r="HP188" s="98"/>
      <c r="HQ188" s="98"/>
      <c r="HR188" s="98"/>
      <c r="HS188" s="98"/>
      <c r="HT188" s="98"/>
      <c r="HU188" s="98"/>
      <c r="HV188" s="98"/>
      <c r="HW188" s="98"/>
      <c r="HX188" s="98"/>
      <c r="HY188" s="98"/>
      <c r="HZ188" s="98"/>
      <c r="IA188" s="98"/>
      <c r="IB188" s="98"/>
      <c r="IC188" s="98"/>
      <c r="ID188" s="98"/>
      <c r="IE188" s="98"/>
      <c r="IF188" s="98"/>
      <c r="IG188" s="98"/>
      <c r="IH188" s="98"/>
      <c r="II188" s="98"/>
      <c r="IJ188" s="98"/>
      <c r="IK188" s="98"/>
      <c r="IL188" s="98"/>
      <c r="IM188" s="98"/>
      <c r="IN188" s="98"/>
      <c r="IO188" s="98"/>
      <c r="IP188" s="98"/>
      <c r="IQ188" s="98"/>
      <c r="IR188" s="98"/>
      <c r="IS188" s="98"/>
      <c r="IT188" s="98"/>
    </row>
    <row r="189" spans="1:254" ht="27.75" customHeight="1">
      <c r="A189" s="881"/>
      <c r="B189" s="882"/>
      <c r="C189" s="882"/>
      <c r="D189" s="882"/>
      <c r="E189" s="883"/>
      <c r="F189" s="887"/>
      <c r="G189" s="887"/>
      <c r="H189" s="887"/>
      <c r="I189" s="887"/>
      <c r="J189" s="887"/>
      <c r="K189" s="887"/>
      <c r="L189" s="887"/>
      <c r="M189" s="887"/>
      <c r="N189" s="887"/>
      <c r="O189" s="888" t="s">
        <v>104</v>
      </c>
      <c r="P189" s="888"/>
      <c r="Q189" s="888"/>
      <c r="R189" s="888"/>
      <c r="S189" s="888"/>
      <c r="T189" s="888"/>
      <c r="U189" s="88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/>
      <c r="AT189" s="98"/>
      <c r="AU189" s="98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  <c r="CL189" s="98"/>
      <c r="CM189" s="98"/>
      <c r="CN189" s="98"/>
      <c r="CO189" s="98"/>
      <c r="CP189" s="98"/>
      <c r="CQ189" s="98"/>
      <c r="CR189" s="98"/>
      <c r="CS189" s="98"/>
      <c r="CT189" s="98"/>
      <c r="CU189" s="98"/>
      <c r="CV189" s="98"/>
      <c r="CW189" s="98"/>
      <c r="CX189" s="98"/>
      <c r="CY189" s="98"/>
      <c r="CZ189" s="98"/>
      <c r="DA189" s="98"/>
      <c r="DB189" s="98"/>
      <c r="DC189" s="98"/>
      <c r="DD189" s="98"/>
      <c r="DE189" s="98"/>
      <c r="DF189" s="98"/>
      <c r="DG189" s="98"/>
      <c r="DH189" s="98"/>
      <c r="DI189" s="98"/>
      <c r="DJ189" s="98"/>
      <c r="DK189" s="98"/>
      <c r="DL189" s="98"/>
      <c r="DM189" s="98"/>
      <c r="DN189" s="98"/>
      <c r="DO189" s="98"/>
      <c r="DP189" s="98"/>
      <c r="DQ189" s="98"/>
      <c r="DR189" s="98"/>
      <c r="DS189" s="98"/>
      <c r="DT189" s="98"/>
      <c r="DU189" s="98"/>
      <c r="DV189" s="98"/>
      <c r="DW189" s="98"/>
      <c r="DX189" s="98"/>
      <c r="DY189" s="98"/>
      <c r="DZ189" s="98"/>
      <c r="EA189" s="98"/>
      <c r="EB189" s="98"/>
      <c r="EC189" s="98"/>
      <c r="ED189" s="98"/>
      <c r="EE189" s="98"/>
      <c r="EF189" s="98"/>
      <c r="EG189" s="98"/>
      <c r="EH189" s="98"/>
      <c r="EI189" s="98"/>
      <c r="EJ189" s="98"/>
      <c r="EK189" s="98"/>
      <c r="EL189" s="98"/>
      <c r="EM189" s="98"/>
      <c r="EN189" s="98"/>
      <c r="EO189" s="98"/>
      <c r="EP189" s="98"/>
      <c r="EQ189" s="98"/>
      <c r="ER189" s="98"/>
      <c r="ES189" s="98"/>
      <c r="ET189" s="98"/>
      <c r="EU189" s="98"/>
      <c r="EV189" s="98"/>
      <c r="EW189" s="98"/>
      <c r="EX189" s="98"/>
      <c r="EY189" s="98"/>
      <c r="EZ189" s="98"/>
      <c r="FA189" s="98"/>
      <c r="FB189" s="98"/>
      <c r="FC189" s="98"/>
      <c r="FD189" s="98"/>
      <c r="FE189" s="98"/>
      <c r="FF189" s="98"/>
      <c r="FG189" s="98"/>
      <c r="FH189" s="98"/>
      <c r="FI189" s="98"/>
      <c r="FJ189" s="98"/>
      <c r="FK189" s="98"/>
      <c r="FL189" s="98"/>
      <c r="FM189" s="98"/>
      <c r="FN189" s="98"/>
      <c r="FO189" s="98"/>
      <c r="FP189" s="98"/>
      <c r="FQ189" s="98"/>
      <c r="FR189" s="98"/>
      <c r="FS189" s="98"/>
      <c r="FT189" s="98"/>
      <c r="FU189" s="98"/>
      <c r="FV189" s="98"/>
      <c r="FW189" s="98"/>
      <c r="FX189" s="98"/>
      <c r="FY189" s="98"/>
      <c r="FZ189" s="98"/>
      <c r="GA189" s="98"/>
      <c r="GB189" s="98"/>
      <c r="GC189" s="98"/>
      <c r="GD189" s="98"/>
      <c r="GE189" s="98"/>
      <c r="GF189" s="98"/>
      <c r="GG189" s="98"/>
      <c r="GH189" s="98"/>
      <c r="GI189" s="98"/>
      <c r="GJ189" s="98"/>
      <c r="GK189" s="98"/>
      <c r="GL189" s="98"/>
      <c r="GM189" s="98"/>
      <c r="GN189" s="98"/>
      <c r="GO189" s="98"/>
      <c r="GP189" s="98"/>
      <c r="GQ189" s="98"/>
      <c r="GR189" s="98"/>
      <c r="GS189" s="98"/>
      <c r="GT189" s="98"/>
      <c r="GU189" s="98"/>
      <c r="GV189" s="98"/>
      <c r="GW189" s="98"/>
      <c r="GX189" s="98"/>
      <c r="GY189" s="98"/>
      <c r="GZ189" s="98"/>
      <c r="HA189" s="98"/>
      <c r="HB189" s="98"/>
      <c r="HC189" s="98"/>
      <c r="HD189" s="98"/>
      <c r="HE189" s="98"/>
      <c r="HF189" s="98"/>
      <c r="HG189" s="98"/>
      <c r="HH189" s="98"/>
      <c r="HI189" s="98"/>
      <c r="HJ189" s="98"/>
      <c r="HK189" s="98"/>
      <c r="HL189" s="98"/>
      <c r="HM189" s="98"/>
      <c r="HN189" s="98"/>
      <c r="HO189" s="98"/>
      <c r="HP189" s="98"/>
      <c r="HQ189" s="98"/>
      <c r="HR189" s="98"/>
      <c r="HS189" s="98"/>
      <c r="HT189" s="98"/>
      <c r="HU189" s="98"/>
      <c r="HV189" s="98"/>
      <c r="HW189" s="98"/>
      <c r="HX189" s="98"/>
      <c r="HY189" s="98"/>
      <c r="HZ189" s="98"/>
      <c r="IA189" s="98"/>
      <c r="IB189" s="98"/>
      <c r="IC189" s="98"/>
      <c r="ID189" s="98"/>
      <c r="IE189" s="98"/>
      <c r="IF189" s="98"/>
      <c r="IG189" s="98"/>
      <c r="IH189" s="98"/>
      <c r="II189" s="98"/>
      <c r="IJ189" s="98"/>
      <c r="IK189" s="98"/>
      <c r="IL189" s="98"/>
      <c r="IM189" s="98"/>
      <c r="IN189" s="98"/>
      <c r="IO189" s="98"/>
      <c r="IP189" s="98"/>
      <c r="IQ189" s="98"/>
      <c r="IR189" s="98"/>
      <c r="IS189" s="98"/>
      <c r="IT189" s="98"/>
    </row>
    <row r="190" spans="1:254" ht="27.75" customHeight="1">
      <c r="A190" s="884"/>
      <c r="B190" s="885"/>
      <c r="C190" s="885"/>
      <c r="D190" s="885"/>
      <c r="E190" s="886"/>
      <c r="F190" s="887"/>
      <c r="G190" s="887"/>
      <c r="H190" s="887"/>
      <c r="I190" s="887"/>
      <c r="J190" s="887"/>
      <c r="K190" s="887"/>
      <c r="L190" s="887"/>
      <c r="M190" s="887"/>
      <c r="N190" s="887"/>
      <c r="O190" s="888" t="s">
        <v>105</v>
      </c>
      <c r="P190" s="888"/>
      <c r="Q190" s="888"/>
      <c r="R190" s="888"/>
      <c r="S190" s="888"/>
      <c r="T190" s="888"/>
      <c r="U190" s="88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98"/>
      <c r="AR190" s="98"/>
      <c r="AS190" s="98"/>
      <c r="AT190" s="98"/>
      <c r="AU190" s="98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  <c r="CL190" s="98"/>
      <c r="CM190" s="98"/>
      <c r="CN190" s="98"/>
      <c r="CO190" s="98"/>
      <c r="CP190" s="98"/>
      <c r="CQ190" s="98"/>
      <c r="CR190" s="98"/>
      <c r="CS190" s="98"/>
      <c r="CT190" s="98"/>
      <c r="CU190" s="98"/>
      <c r="CV190" s="98"/>
      <c r="CW190" s="98"/>
      <c r="CX190" s="98"/>
      <c r="CY190" s="98"/>
      <c r="CZ190" s="98"/>
      <c r="DA190" s="98"/>
      <c r="DB190" s="98"/>
      <c r="DC190" s="98"/>
      <c r="DD190" s="98"/>
      <c r="DE190" s="98"/>
      <c r="DF190" s="98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8"/>
      <c r="DU190" s="98"/>
      <c r="DV190" s="98"/>
      <c r="DW190" s="98"/>
      <c r="DX190" s="98"/>
      <c r="DY190" s="98"/>
      <c r="DZ190" s="98"/>
      <c r="EA190" s="98"/>
      <c r="EB190" s="98"/>
      <c r="EC190" s="98"/>
      <c r="ED190" s="98"/>
      <c r="EE190" s="98"/>
      <c r="EF190" s="98"/>
      <c r="EG190" s="98"/>
      <c r="EH190" s="98"/>
      <c r="EI190" s="98"/>
      <c r="EJ190" s="98"/>
      <c r="EK190" s="98"/>
      <c r="EL190" s="98"/>
      <c r="EM190" s="98"/>
      <c r="EN190" s="98"/>
      <c r="EO190" s="98"/>
      <c r="EP190" s="98"/>
      <c r="EQ190" s="98"/>
      <c r="ER190" s="98"/>
      <c r="ES190" s="98"/>
      <c r="ET190" s="98"/>
      <c r="EU190" s="98"/>
      <c r="EV190" s="98"/>
      <c r="EW190" s="98"/>
      <c r="EX190" s="98"/>
      <c r="EY190" s="98"/>
      <c r="EZ190" s="98"/>
      <c r="FA190" s="98"/>
      <c r="FB190" s="98"/>
      <c r="FC190" s="98"/>
      <c r="FD190" s="98"/>
      <c r="FE190" s="98"/>
      <c r="FF190" s="98"/>
      <c r="FG190" s="98"/>
      <c r="FH190" s="98"/>
      <c r="FI190" s="98"/>
      <c r="FJ190" s="98"/>
      <c r="FK190" s="98"/>
      <c r="FL190" s="98"/>
      <c r="FM190" s="98"/>
      <c r="FN190" s="98"/>
      <c r="FO190" s="98"/>
      <c r="FP190" s="98"/>
      <c r="FQ190" s="98"/>
      <c r="FR190" s="98"/>
      <c r="FS190" s="98"/>
      <c r="FT190" s="98"/>
      <c r="FU190" s="98"/>
      <c r="FV190" s="98"/>
      <c r="FW190" s="98"/>
      <c r="FX190" s="98"/>
      <c r="FY190" s="98"/>
      <c r="FZ190" s="98"/>
      <c r="GA190" s="98"/>
      <c r="GB190" s="98"/>
      <c r="GC190" s="98"/>
      <c r="GD190" s="98"/>
      <c r="GE190" s="98"/>
      <c r="GF190" s="98"/>
      <c r="GG190" s="98"/>
      <c r="GH190" s="98"/>
      <c r="GI190" s="98"/>
      <c r="GJ190" s="98"/>
      <c r="GK190" s="98"/>
      <c r="GL190" s="98"/>
      <c r="GM190" s="98"/>
      <c r="GN190" s="98"/>
      <c r="GO190" s="98"/>
      <c r="GP190" s="98"/>
      <c r="GQ190" s="98"/>
      <c r="GR190" s="98"/>
      <c r="GS190" s="98"/>
      <c r="GT190" s="98"/>
      <c r="GU190" s="98"/>
      <c r="GV190" s="98"/>
      <c r="GW190" s="98"/>
      <c r="GX190" s="98"/>
      <c r="GY190" s="98"/>
      <c r="GZ190" s="98"/>
      <c r="HA190" s="98"/>
      <c r="HB190" s="98"/>
      <c r="HC190" s="98"/>
      <c r="HD190" s="98"/>
      <c r="HE190" s="98"/>
      <c r="HF190" s="98"/>
      <c r="HG190" s="98"/>
      <c r="HH190" s="98"/>
      <c r="HI190" s="98"/>
      <c r="HJ190" s="98"/>
      <c r="HK190" s="98"/>
      <c r="HL190" s="98"/>
      <c r="HM190" s="98"/>
      <c r="HN190" s="98"/>
      <c r="HO190" s="98"/>
      <c r="HP190" s="98"/>
      <c r="HQ190" s="98"/>
      <c r="HR190" s="98"/>
      <c r="HS190" s="98"/>
      <c r="HT190" s="98"/>
      <c r="HU190" s="98"/>
      <c r="HV190" s="98"/>
      <c r="HW190" s="98"/>
      <c r="HX190" s="98"/>
      <c r="HY190" s="98"/>
      <c r="HZ190" s="98"/>
      <c r="IA190" s="98"/>
      <c r="IB190" s="98"/>
      <c r="IC190" s="98"/>
      <c r="ID190" s="98"/>
      <c r="IE190" s="98"/>
      <c r="IF190" s="98"/>
      <c r="IG190" s="98"/>
      <c r="IH190" s="98"/>
      <c r="II190" s="98"/>
      <c r="IJ190" s="98"/>
      <c r="IK190" s="98"/>
      <c r="IL190" s="98"/>
      <c r="IM190" s="98"/>
      <c r="IN190" s="98"/>
      <c r="IO190" s="98"/>
      <c r="IP190" s="98"/>
      <c r="IQ190" s="98"/>
      <c r="IR190" s="98"/>
      <c r="IS190" s="98"/>
      <c r="IT190" s="98"/>
    </row>
    <row r="191" spans="1:254" ht="27.75" customHeight="1">
      <c r="A191" s="889" t="s">
        <v>106</v>
      </c>
      <c r="B191" s="889"/>
      <c r="C191" s="890" t="s">
        <v>733</v>
      </c>
      <c r="D191" s="891"/>
      <c r="E191" s="892"/>
      <c r="F191" s="862" t="s">
        <v>107</v>
      </c>
      <c r="G191" s="863"/>
      <c r="H191" s="862" t="s">
        <v>624</v>
      </c>
      <c r="I191" s="864"/>
      <c r="J191" s="864"/>
      <c r="K191" s="863"/>
      <c r="L191" s="893" t="s">
        <v>108</v>
      </c>
      <c r="M191" s="894"/>
      <c r="N191" s="895"/>
      <c r="O191" s="862" t="s">
        <v>872</v>
      </c>
      <c r="P191" s="864"/>
      <c r="Q191" s="864"/>
      <c r="R191" s="864"/>
      <c r="S191" s="864"/>
      <c r="T191" s="864"/>
      <c r="U191" s="863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8"/>
      <c r="EC191" s="98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8"/>
      <c r="EZ191" s="98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8"/>
      <c r="FW191" s="98"/>
      <c r="FX191" s="98"/>
      <c r="FY191" s="98"/>
      <c r="FZ191" s="98"/>
      <c r="GA191" s="98"/>
      <c r="GB191" s="98"/>
      <c r="GC191" s="98"/>
      <c r="GD191" s="98"/>
      <c r="GE191" s="98"/>
      <c r="GF191" s="98"/>
      <c r="GG191" s="98"/>
      <c r="GH191" s="98"/>
      <c r="GI191" s="98"/>
      <c r="GJ191" s="98"/>
      <c r="GK191" s="98"/>
      <c r="GL191" s="98"/>
      <c r="GM191" s="98"/>
      <c r="GN191" s="98"/>
      <c r="GO191" s="98"/>
      <c r="GP191" s="98"/>
      <c r="GQ191" s="98"/>
      <c r="GR191" s="98"/>
      <c r="GS191" s="98"/>
      <c r="GT191" s="98"/>
      <c r="GU191" s="98"/>
      <c r="GV191" s="98"/>
      <c r="GW191" s="98"/>
      <c r="GX191" s="98"/>
      <c r="GY191" s="98"/>
      <c r="GZ191" s="98"/>
      <c r="HA191" s="98"/>
      <c r="HB191" s="98"/>
      <c r="HC191" s="98"/>
      <c r="HD191" s="98"/>
      <c r="HE191" s="98"/>
      <c r="HF191" s="98"/>
      <c r="HG191" s="98"/>
      <c r="HH191" s="98"/>
      <c r="HI191" s="98"/>
      <c r="HJ191" s="98"/>
      <c r="HK191" s="98"/>
      <c r="HL191" s="98"/>
      <c r="HM191" s="98"/>
      <c r="HN191" s="98"/>
      <c r="HO191" s="98"/>
      <c r="HP191" s="98"/>
      <c r="HQ191" s="98"/>
      <c r="HR191" s="98"/>
      <c r="HS191" s="98"/>
      <c r="HT191" s="98"/>
      <c r="HU191" s="98"/>
      <c r="HV191" s="98"/>
      <c r="HW191" s="98"/>
      <c r="HX191" s="98"/>
      <c r="HY191" s="98"/>
      <c r="HZ191" s="98"/>
      <c r="IA191" s="98"/>
      <c r="IB191" s="98"/>
      <c r="IC191" s="98"/>
      <c r="ID191" s="98"/>
      <c r="IE191" s="98"/>
      <c r="IF191" s="98"/>
      <c r="IG191" s="98"/>
      <c r="IH191" s="98"/>
      <c r="II191" s="98"/>
      <c r="IJ191" s="98"/>
      <c r="IK191" s="98"/>
      <c r="IL191" s="98"/>
      <c r="IM191" s="98"/>
      <c r="IN191" s="98"/>
      <c r="IO191" s="98"/>
      <c r="IP191" s="98"/>
      <c r="IQ191" s="98"/>
      <c r="IR191" s="98"/>
      <c r="IS191" s="98"/>
      <c r="IT191" s="98"/>
    </row>
    <row r="192" spans="1:254" ht="27.75" customHeight="1">
      <c r="A192" s="889" t="s">
        <v>109</v>
      </c>
      <c r="B192" s="889"/>
      <c r="C192" s="889"/>
      <c r="D192" s="862" t="s">
        <v>802</v>
      </c>
      <c r="E192" s="864"/>
      <c r="F192" s="864"/>
      <c r="G192" s="864"/>
      <c r="H192" s="864"/>
      <c r="I192" s="864"/>
      <c r="J192" s="864"/>
      <c r="K192" s="863"/>
      <c r="L192" s="893" t="s">
        <v>110</v>
      </c>
      <c r="M192" s="894"/>
      <c r="N192" s="896"/>
      <c r="O192" s="897">
        <v>42636</v>
      </c>
      <c r="P192" s="898"/>
      <c r="Q192" s="898"/>
      <c r="R192" s="898"/>
      <c r="S192" s="898"/>
      <c r="T192" s="898"/>
      <c r="U192" s="899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98"/>
      <c r="AR192" s="98"/>
      <c r="AS192" s="98"/>
      <c r="AT192" s="98"/>
      <c r="AU192" s="98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  <c r="CL192" s="98"/>
      <c r="CM192" s="98"/>
      <c r="CN192" s="98"/>
      <c r="CO192" s="98"/>
      <c r="CP192" s="98"/>
      <c r="CQ192" s="98"/>
      <c r="CR192" s="98"/>
      <c r="CS192" s="98"/>
      <c r="CT192" s="98"/>
      <c r="CU192" s="98"/>
      <c r="CV192" s="98"/>
      <c r="CW192" s="98"/>
      <c r="CX192" s="98"/>
      <c r="CY192" s="98"/>
      <c r="CZ192" s="98"/>
      <c r="DA192" s="98"/>
      <c r="DB192" s="98"/>
      <c r="DC192" s="98"/>
      <c r="DD192" s="98"/>
      <c r="DE192" s="98"/>
      <c r="DF192" s="98"/>
      <c r="DG192" s="98"/>
      <c r="DH192" s="98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8"/>
      <c r="DU192" s="98"/>
      <c r="DV192" s="98"/>
      <c r="DW192" s="98"/>
      <c r="DX192" s="98"/>
      <c r="DY192" s="98"/>
      <c r="DZ192" s="98"/>
      <c r="EA192" s="98"/>
      <c r="EB192" s="98"/>
      <c r="EC192" s="98"/>
      <c r="ED192" s="98"/>
      <c r="EE192" s="98"/>
      <c r="EF192" s="98"/>
      <c r="EG192" s="98"/>
      <c r="EH192" s="98"/>
      <c r="EI192" s="98"/>
      <c r="EJ192" s="98"/>
      <c r="EK192" s="98"/>
      <c r="EL192" s="98"/>
      <c r="EM192" s="98"/>
      <c r="EN192" s="98"/>
      <c r="EO192" s="98"/>
      <c r="EP192" s="98"/>
      <c r="EQ192" s="98"/>
      <c r="ER192" s="98"/>
      <c r="ES192" s="98"/>
      <c r="ET192" s="98"/>
      <c r="EU192" s="98"/>
      <c r="EV192" s="98"/>
      <c r="EW192" s="98"/>
      <c r="EX192" s="98"/>
      <c r="EY192" s="98"/>
      <c r="EZ192" s="98"/>
      <c r="FA192" s="98"/>
      <c r="FB192" s="98"/>
      <c r="FC192" s="98"/>
      <c r="FD192" s="98"/>
      <c r="FE192" s="98"/>
      <c r="FF192" s="98"/>
      <c r="FG192" s="98"/>
      <c r="FH192" s="98"/>
      <c r="FI192" s="98"/>
      <c r="FJ192" s="98"/>
      <c r="FK192" s="98"/>
      <c r="FL192" s="98"/>
      <c r="FM192" s="98"/>
      <c r="FN192" s="98"/>
      <c r="FO192" s="98"/>
      <c r="FP192" s="98"/>
      <c r="FQ192" s="98"/>
      <c r="FR192" s="98"/>
      <c r="FS192" s="98"/>
      <c r="FT192" s="98"/>
      <c r="FU192" s="98"/>
      <c r="FV192" s="98"/>
      <c r="FW192" s="98"/>
      <c r="FX192" s="98"/>
      <c r="FY192" s="98"/>
      <c r="FZ192" s="98"/>
      <c r="GA192" s="98"/>
      <c r="GB192" s="98"/>
      <c r="GC192" s="98"/>
      <c r="GD192" s="98"/>
      <c r="GE192" s="98"/>
      <c r="GF192" s="98"/>
      <c r="GG192" s="98"/>
      <c r="GH192" s="98"/>
      <c r="GI192" s="98"/>
      <c r="GJ192" s="98"/>
      <c r="GK192" s="98"/>
      <c r="GL192" s="98"/>
      <c r="GM192" s="98"/>
      <c r="GN192" s="98"/>
      <c r="GO192" s="98"/>
      <c r="GP192" s="98"/>
      <c r="GQ192" s="98"/>
      <c r="GR192" s="98"/>
      <c r="GS192" s="98"/>
      <c r="GT192" s="98"/>
      <c r="GU192" s="98"/>
      <c r="GV192" s="98"/>
      <c r="GW192" s="98"/>
      <c r="GX192" s="98"/>
      <c r="GY192" s="98"/>
      <c r="GZ192" s="98"/>
      <c r="HA192" s="98"/>
      <c r="HB192" s="98"/>
      <c r="HC192" s="98"/>
      <c r="HD192" s="98"/>
      <c r="HE192" s="98"/>
      <c r="HF192" s="98"/>
      <c r="HG192" s="98"/>
      <c r="HH192" s="98"/>
      <c r="HI192" s="98"/>
      <c r="HJ192" s="98"/>
      <c r="HK192" s="98"/>
      <c r="HL192" s="98"/>
      <c r="HM192" s="98"/>
      <c r="HN192" s="98"/>
      <c r="HO192" s="98"/>
      <c r="HP192" s="98"/>
      <c r="HQ192" s="98"/>
      <c r="HR192" s="98"/>
      <c r="HS192" s="98"/>
      <c r="HT192" s="98"/>
      <c r="HU192" s="98"/>
      <c r="HV192" s="98"/>
      <c r="HW192" s="98"/>
      <c r="HX192" s="98"/>
      <c r="HY192" s="98"/>
      <c r="HZ192" s="98"/>
      <c r="IA192" s="98"/>
      <c r="IB192" s="98"/>
      <c r="IC192" s="98"/>
      <c r="ID192" s="98"/>
      <c r="IE192" s="98"/>
      <c r="IF192" s="98"/>
      <c r="IG192" s="98"/>
      <c r="IH192" s="98"/>
      <c r="II192" s="98"/>
      <c r="IJ192" s="98"/>
      <c r="IK192" s="98"/>
      <c r="IL192" s="98"/>
      <c r="IM192" s="98"/>
      <c r="IN192" s="98"/>
      <c r="IO192" s="98"/>
      <c r="IP192" s="98"/>
      <c r="IQ192" s="98"/>
      <c r="IR192" s="98"/>
      <c r="IS192" s="98"/>
      <c r="IT192" s="98"/>
    </row>
    <row r="193" spans="1:255" ht="27.75" customHeight="1">
      <c r="A193" s="889" t="s">
        <v>111</v>
      </c>
      <c r="B193" s="889"/>
      <c r="C193" s="889"/>
      <c r="D193" s="862" t="s">
        <v>803</v>
      </c>
      <c r="E193" s="864"/>
      <c r="F193" s="864"/>
      <c r="G193" s="864"/>
      <c r="H193" s="864"/>
      <c r="I193" s="864"/>
      <c r="J193" s="864"/>
      <c r="K193" s="863"/>
      <c r="L193" s="893" t="s">
        <v>112</v>
      </c>
      <c r="M193" s="894"/>
      <c r="N193" s="896"/>
      <c r="O193" s="893" t="s">
        <v>208</v>
      </c>
      <c r="P193" s="894"/>
      <c r="Q193" s="894"/>
      <c r="R193" s="894"/>
      <c r="S193" s="894"/>
      <c r="T193" s="894"/>
      <c r="U193" s="896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8"/>
      <c r="EC193" s="98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8"/>
      <c r="EZ193" s="98"/>
      <c r="FA193" s="98"/>
      <c r="FB193" s="98"/>
      <c r="FC193" s="98"/>
      <c r="FD193" s="98"/>
      <c r="FE193" s="98"/>
      <c r="FF193" s="98"/>
      <c r="FG193" s="98"/>
      <c r="FH193" s="98"/>
      <c r="FI193" s="98"/>
      <c r="FJ193" s="98"/>
      <c r="FK193" s="98"/>
      <c r="FL193" s="98"/>
      <c r="FM193" s="98"/>
      <c r="FN193" s="98"/>
      <c r="FO193" s="98"/>
      <c r="FP193" s="98"/>
      <c r="FQ193" s="98"/>
      <c r="FR193" s="98"/>
      <c r="FS193" s="98"/>
      <c r="FT193" s="98"/>
      <c r="FU193" s="98"/>
      <c r="FV193" s="98"/>
      <c r="FW193" s="98"/>
      <c r="FX193" s="98"/>
      <c r="FY193" s="98"/>
      <c r="FZ193" s="98"/>
      <c r="GA193" s="98"/>
      <c r="GB193" s="98"/>
      <c r="GC193" s="98"/>
      <c r="GD193" s="98"/>
      <c r="GE193" s="98"/>
      <c r="GF193" s="98"/>
      <c r="GG193" s="98"/>
      <c r="GH193" s="98"/>
      <c r="GI193" s="98"/>
      <c r="GJ193" s="98"/>
      <c r="GK193" s="98"/>
      <c r="GL193" s="98"/>
      <c r="GM193" s="98"/>
      <c r="GN193" s="98"/>
      <c r="GO193" s="98"/>
      <c r="GP193" s="98"/>
      <c r="GQ193" s="98"/>
      <c r="GR193" s="98"/>
      <c r="GS193" s="98"/>
      <c r="GT193" s="98"/>
      <c r="GU193" s="98"/>
      <c r="GV193" s="98"/>
      <c r="GW193" s="98"/>
      <c r="GX193" s="98"/>
      <c r="GY193" s="98"/>
      <c r="GZ193" s="98"/>
      <c r="HA193" s="98"/>
      <c r="HB193" s="98"/>
      <c r="HC193" s="98"/>
      <c r="HD193" s="98"/>
      <c r="HE193" s="98"/>
      <c r="HF193" s="98"/>
      <c r="HG193" s="98"/>
      <c r="HH193" s="98"/>
      <c r="HI193" s="98"/>
      <c r="HJ193" s="98"/>
      <c r="HK193" s="98"/>
      <c r="HL193" s="98"/>
      <c r="HM193" s="98"/>
      <c r="HN193" s="98"/>
      <c r="HO193" s="98"/>
      <c r="HP193" s="98"/>
      <c r="HQ193" s="98"/>
      <c r="HR193" s="98"/>
      <c r="HS193" s="98"/>
      <c r="HT193" s="98"/>
      <c r="HU193" s="98"/>
      <c r="HV193" s="98"/>
      <c r="HW193" s="98"/>
      <c r="HX193" s="98"/>
      <c r="HY193" s="98"/>
      <c r="HZ193" s="98"/>
      <c r="IA193" s="98"/>
      <c r="IB193" s="98"/>
      <c r="IC193" s="98"/>
      <c r="ID193" s="98"/>
      <c r="IE193" s="98"/>
      <c r="IF193" s="98"/>
      <c r="IG193" s="98"/>
      <c r="IH193" s="98"/>
      <c r="II193" s="98"/>
      <c r="IJ193" s="98"/>
      <c r="IK193" s="98"/>
      <c r="IL193" s="98"/>
      <c r="IM193" s="98"/>
      <c r="IN193" s="98"/>
      <c r="IO193" s="98"/>
      <c r="IP193" s="98"/>
      <c r="IQ193" s="98"/>
      <c r="IR193" s="98"/>
      <c r="IS193" s="98"/>
      <c r="IT193" s="98"/>
    </row>
    <row r="194" spans="1:255" ht="27.75" customHeight="1">
      <c r="A194" s="100" t="s">
        <v>114</v>
      </c>
      <c r="B194" s="100"/>
      <c r="C194" s="100"/>
      <c r="D194" s="862" t="s">
        <v>804</v>
      </c>
      <c r="E194" s="863"/>
      <c r="F194" s="862" t="s">
        <v>115</v>
      </c>
      <c r="G194" s="864"/>
      <c r="H194" s="863"/>
      <c r="I194" s="865" t="s">
        <v>805</v>
      </c>
      <c r="J194" s="866"/>
      <c r="K194" s="867"/>
      <c r="L194" s="893" t="s">
        <v>116</v>
      </c>
      <c r="M194" s="894"/>
      <c r="N194" s="896"/>
      <c r="O194" s="583" t="s">
        <v>208</v>
      </c>
      <c r="P194" s="102" t="s">
        <v>118</v>
      </c>
      <c r="Q194" s="909" t="s">
        <v>208</v>
      </c>
      <c r="R194" s="910"/>
      <c r="S194" s="910"/>
      <c r="T194" s="910"/>
      <c r="U194" s="911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8"/>
      <c r="EC194" s="98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8"/>
      <c r="EZ194" s="98"/>
      <c r="FA194" s="98"/>
      <c r="FB194" s="98"/>
      <c r="FC194" s="98"/>
      <c r="FD194" s="98"/>
      <c r="FE194" s="98"/>
      <c r="FF194" s="98"/>
      <c r="FG194" s="98"/>
      <c r="FH194" s="98"/>
      <c r="FI194" s="98"/>
      <c r="FJ194" s="98"/>
      <c r="FK194" s="98"/>
      <c r="FL194" s="98"/>
      <c r="FM194" s="98"/>
      <c r="FN194" s="98"/>
      <c r="FO194" s="98"/>
      <c r="FP194" s="98"/>
      <c r="FQ194" s="98"/>
      <c r="FR194" s="98"/>
      <c r="FS194" s="98"/>
      <c r="FT194" s="98"/>
      <c r="FU194" s="98"/>
      <c r="FV194" s="98"/>
      <c r="FW194" s="98"/>
      <c r="FX194" s="98"/>
      <c r="FY194" s="98"/>
      <c r="FZ194" s="98"/>
      <c r="GA194" s="98"/>
      <c r="GB194" s="98"/>
      <c r="GC194" s="98"/>
      <c r="GD194" s="98"/>
      <c r="GE194" s="98"/>
      <c r="GF194" s="98"/>
      <c r="GG194" s="98"/>
      <c r="GH194" s="98"/>
      <c r="GI194" s="98"/>
      <c r="GJ194" s="98"/>
      <c r="GK194" s="98"/>
      <c r="GL194" s="98"/>
      <c r="GM194" s="98"/>
      <c r="GN194" s="98"/>
      <c r="GO194" s="98"/>
      <c r="GP194" s="98"/>
      <c r="GQ194" s="98"/>
      <c r="GR194" s="98"/>
      <c r="GS194" s="98"/>
      <c r="GT194" s="98"/>
      <c r="GU194" s="98"/>
      <c r="GV194" s="98"/>
      <c r="GW194" s="98"/>
      <c r="GX194" s="98"/>
      <c r="GY194" s="98"/>
      <c r="GZ194" s="98"/>
      <c r="HA194" s="98"/>
      <c r="HB194" s="98"/>
      <c r="HC194" s="98"/>
      <c r="HD194" s="98"/>
      <c r="HE194" s="98"/>
      <c r="HF194" s="98"/>
      <c r="HG194" s="98"/>
      <c r="HH194" s="98"/>
      <c r="HI194" s="98"/>
      <c r="HJ194" s="98"/>
      <c r="HK194" s="98"/>
      <c r="HL194" s="98"/>
      <c r="HM194" s="98"/>
      <c r="HN194" s="98"/>
      <c r="HO194" s="98"/>
      <c r="HP194" s="98"/>
      <c r="HQ194" s="98"/>
      <c r="HR194" s="98"/>
      <c r="HS194" s="98"/>
      <c r="HT194" s="98"/>
      <c r="HU194" s="98"/>
      <c r="HV194" s="98"/>
      <c r="HW194" s="98"/>
      <c r="HX194" s="98"/>
      <c r="HY194" s="98"/>
      <c r="HZ194" s="98"/>
      <c r="IA194" s="98"/>
      <c r="IB194" s="98"/>
      <c r="IC194" s="98"/>
      <c r="ID194" s="98"/>
      <c r="IE194" s="98"/>
      <c r="IF194" s="98"/>
      <c r="IG194" s="98"/>
      <c r="IH194" s="98"/>
      <c r="II194" s="98"/>
      <c r="IJ194" s="98"/>
      <c r="IK194" s="98"/>
      <c r="IL194" s="98"/>
      <c r="IM194" s="98"/>
      <c r="IN194" s="98"/>
      <c r="IO194" s="98"/>
      <c r="IP194" s="98"/>
      <c r="IQ194" s="98"/>
      <c r="IR194" s="98"/>
      <c r="IS194" s="98"/>
      <c r="IT194" s="98"/>
    </row>
    <row r="195" spans="1:255" ht="27.75" customHeight="1">
      <c r="A195" s="889" t="s">
        <v>119</v>
      </c>
      <c r="B195" s="889"/>
      <c r="C195" s="890" t="s">
        <v>806</v>
      </c>
      <c r="D195" s="891"/>
      <c r="E195" s="891"/>
      <c r="F195" s="891"/>
      <c r="G195" s="891"/>
      <c r="H195" s="892"/>
      <c r="I195" s="906" t="s">
        <v>120</v>
      </c>
      <c r="J195" s="907"/>
      <c r="K195" s="908"/>
      <c r="L195" s="102" t="s">
        <v>121</v>
      </c>
      <c r="M195" s="584"/>
      <c r="N195" s="585"/>
      <c r="O195" s="103"/>
      <c r="P195" s="577" t="s">
        <v>122</v>
      </c>
      <c r="Q195" s="912">
        <v>6</v>
      </c>
      <c r="R195" s="913"/>
      <c r="S195" s="913"/>
      <c r="T195" s="913"/>
      <c r="U195" s="914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8"/>
      <c r="EC195" s="98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8"/>
      <c r="EZ195" s="98"/>
      <c r="FA195" s="98"/>
      <c r="FB195" s="98"/>
      <c r="FC195" s="98"/>
      <c r="FD195" s="98"/>
      <c r="FE195" s="98"/>
      <c r="FF195" s="98"/>
      <c r="FG195" s="98"/>
      <c r="FH195" s="98"/>
      <c r="FI195" s="98"/>
      <c r="FJ195" s="98"/>
      <c r="FK195" s="98"/>
      <c r="FL195" s="98"/>
      <c r="FM195" s="98"/>
      <c r="FN195" s="98"/>
      <c r="FO195" s="98"/>
      <c r="FP195" s="98"/>
      <c r="FQ195" s="98"/>
      <c r="FR195" s="98"/>
      <c r="FS195" s="98"/>
      <c r="FT195" s="98"/>
      <c r="FU195" s="98"/>
      <c r="FV195" s="98"/>
      <c r="FW195" s="98"/>
      <c r="FX195" s="98"/>
      <c r="FY195" s="98"/>
      <c r="FZ195" s="98"/>
      <c r="GA195" s="98"/>
      <c r="GB195" s="98"/>
      <c r="GC195" s="98"/>
      <c r="GD195" s="98"/>
      <c r="GE195" s="98"/>
      <c r="GF195" s="98"/>
      <c r="GG195" s="98"/>
      <c r="GH195" s="98"/>
      <c r="GI195" s="98"/>
      <c r="GJ195" s="98"/>
      <c r="GK195" s="98"/>
      <c r="GL195" s="98"/>
      <c r="GM195" s="98"/>
      <c r="GN195" s="98"/>
      <c r="GO195" s="98"/>
      <c r="GP195" s="98"/>
      <c r="GQ195" s="98"/>
      <c r="GR195" s="98"/>
      <c r="GS195" s="98"/>
      <c r="GT195" s="98"/>
      <c r="GU195" s="98"/>
      <c r="GV195" s="98"/>
      <c r="GW195" s="98"/>
      <c r="GX195" s="98"/>
      <c r="GY195" s="98"/>
      <c r="GZ195" s="98"/>
      <c r="HA195" s="98"/>
      <c r="HB195" s="98"/>
      <c r="HC195" s="98"/>
      <c r="HD195" s="98"/>
      <c r="HE195" s="98"/>
      <c r="HF195" s="98"/>
      <c r="HG195" s="98"/>
      <c r="HH195" s="98"/>
      <c r="HI195" s="98"/>
      <c r="HJ195" s="98"/>
      <c r="HK195" s="98"/>
      <c r="HL195" s="98"/>
      <c r="HM195" s="98"/>
      <c r="HN195" s="98"/>
      <c r="HO195" s="98"/>
      <c r="HP195" s="98"/>
      <c r="HQ195" s="98"/>
      <c r="HR195" s="98"/>
      <c r="HS195" s="98"/>
      <c r="HT195" s="98"/>
      <c r="HU195" s="98"/>
      <c r="HV195" s="98"/>
      <c r="HW195" s="98"/>
      <c r="HX195" s="98"/>
      <c r="HY195" s="98"/>
      <c r="HZ195" s="98"/>
      <c r="IA195" s="98"/>
      <c r="IB195" s="98"/>
      <c r="IC195" s="98"/>
      <c r="ID195" s="98"/>
      <c r="IE195" s="98"/>
      <c r="IF195" s="98"/>
      <c r="IG195" s="98"/>
      <c r="IH195" s="98"/>
      <c r="II195" s="98"/>
      <c r="IJ195" s="98"/>
      <c r="IK195" s="98"/>
      <c r="IL195" s="98"/>
      <c r="IM195" s="98"/>
      <c r="IN195" s="98"/>
      <c r="IO195" s="98"/>
      <c r="IP195" s="98"/>
      <c r="IQ195" s="98"/>
      <c r="IR195" s="98"/>
      <c r="IS195" s="98"/>
      <c r="IT195" s="98"/>
    </row>
    <row r="196" spans="1:255" ht="27.75" customHeight="1">
      <c r="A196" s="900" t="s">
        <v>124</v>
      </c>
      <c r="B196" s="871" t="s">
        <v>125</v>
      </c>
      <c r="C196" s="871" t="s">
        <v>9</v>
      </c>
      <c r="D196" s="871" t="s">
        <v>126</v>
      </c>
      <c r="E196" s="871" t="s">
        <v>204</v>
      </c>
      <c r="F196" s="903" t="s">
        <v>128</v>
      </c>
      <c r="G196" s="871" t="s">
        <v>129</v>
      </c>
      <c r="H196" s="871" t="s">
        <v>130</v>
      </c>
      <c r="I196" s="871" t="s">
        <v>131</v>
      </c>
      <c r="J196" s="871" t="s">
        <v>132</v>
      </c>
      <c r="K196" s="871" t="s">
        <v>133</v>
      </c>
      <c r="L196" s="871" t="s">
        <v>134</v>
      </c>
      <c r="M196" s="871" t="s">
        <v>135</v>
      </c>
      <c r="N196" s="871" t="s">
        <v>137</v>
      </c>
      <c r="O196" s="871" t="s">
        <v>138</v>
      </c>
      <c r="P196" s="871" t="s">
        <v>139</v>
      </c>
      <c r="Q196" s="871" t="s">
        <v>140</v>
      </c>
      <c r="R196" s="871" t="s">
        <v>128</v>
      </c>
      <c r="S196" s="871" t="s">
        <v>132</v>
      </c>
      <c r="T196" s="871" t="s">
        <v>134</v>
      </c>
      <c r="U196" s="871" t="s">
        <v>137</v>
      </c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  <c r="BY196" s="104"/>
      <c r="BZ196" s="104"/>
      <c r="CA196" s="104"/>
      <c r="CB196" s="104"/>
      <c r="CC196" s="104"/>
      <c r="CD196" s="104"/>
      <c r="CE196" s="104"/>
      <c r="CF196" s="104"/>
      <c r="CG196" s="104"/>
      <c r="CH196" s="104"/>
      <c r="CI196" s="104"/>
      <c r="CJ196" s="104"/>
      <c r="CK196" s="104"/>
      <c r="CL196" s="104"/>
      <c r="CM196" s="104"/>
      <c r="CN196" s="104"/>
      <c r="CO196" s="104"/>
      <c r="CP196" s="104"/>
      <c r="CQ196" s="104"/>
      <c r="CR196" s="104"/>
      <c r="CS196" s="104"/>
      <c r="CT196" s="104"/>
      <c r="CU196" s="104"/>
      <c r="CV196" s="104"/>
      <c r="CW196" s="104"/>
      <c r="CX196" s="104"/>
      <c r="CY196" s="104"/>
      <c r="CZ196" s="104"/>
      <c r="DA196" s="104"/>
      <c r="DB196" s="104"/>
      <c r="DC196" s="104"/>
      <c r="DD196" s="104"/>
      <c r="DE196" s="104"/>
      <c r="DF196" s="104"/>
      <c r="DG196" s="104"/>
      <c r="DH196" s="104"/>
      <c r="DI196" s="104"/>
      <c r="DJ196" s="104"/>
      <c r="DK196" s="104"/>
      <c r="DL196" s="104"/>
      <c r="DM196" s="104"/>
      <c r="DN196" s="104"/>
      <c r="DO196" s="104"/>
      <c r="DP196" s="104"/>
      <c r="DQ196" s="104"/>
      <c r="DR196" s="104"/>
      <c r="DS196" s="104"/>
      <c r="DT196" s="104"/>
      <c r="DU196" s="104"/>
      <c r="DV196" s="104"/>
      <c r="DW196" s="104"/>
      <c r="DX196" s="104"/>
      <c r="DY196" s="104"/>
      <c r="DZ196" s="104"/>
      <c r="EA196" s="104"/>
      <c r="EB196" s="104"/>
      <c r="EC196" s="104"/>
      <c r="ED196" s="104"/>
      <c r="EE196" s="104"/>
      <c r="EF196" s="104"/>
      <c r="EG196" s="104"/>
      <c r="EH196" s="104"/>
      <c r="EI196" s="104"/>
      <c r="EJ196" s="104"/>
      <c r="EK196" s="104"/>
      <c r="EL196" s="104"/>
      <c r="EM196" s="104"/>
      <c r="EN196" s="104"/>
      <c r="EO196" s="104"/>
      <c r="EP196" s="104"/>
      <c r="EQ196" s="104"/>
      <c r="ER196" s="104"/>
      <c r="ES196" s="104"/>
      <c r="ET196" s="104"/>
      <c r="EU196" s="104"/>
      <c r="EV196" s="104"/>
      <c r="EW196" s="104"/>
      <c r="EX196" s="104"/>
      <c r="EY196" s="104"/>
      <c r="EZ196" s="104"/>
      <c r="FA196" s="104"/>
      <c r="FB196" s="104"/>
      <c r="FC196" s="104"/>
      <c r="FD196" s="104"/>
      <c r="FE196" s="104"/>
      <c r="FF196" s="104"/>
      <c r="FG196" s="104"/>
      <c r="FH196" s="104"/>
      <c r="FI196" s="104"/>
      <c r="FJ196" s="104"/>
      <c r="FK196" s="104"/>
      <c r="FL196" s="104"/>
      <c r="FM196" s="104"/>
      <c r="FN196" s="104"/>
      <c r="FO196" s="104"/>
      <c r="FP196" s="104"/>
      <c r="FQ196" s="104"/>
      <c r="FR196" s="104"/>
      <c r="FS196" s="104"/>
      <c r="FT196" s="104"/>
      <c r="FU196" s="104"/>
      <c r="FV196" s="104"/>
      <c r="FW196" s="104"/>
      <c r="FX196" s="104"/>
      <c r="FY196" s="104"/>
      <c r="FZ196" s="104"/>
      <c r="GA196" s="104"/>
      <c r="GB196" s="104"/>
      <c r="GC196" s="104"/>
      <c r="GD196" s="104"/>
      <c r="GE196" s="104"/>
      <c r="GF196" s="104"/>
      <c r="GG196" s="104"/>
      <c r="GH196" s="104"/>
      <c r="GI196" s="104"/>
      <c r="GJ196" s="104"/>
      <c r="GK196" s="104"/>
      <c r="GL196" s="104"/>
      <c r="GM196" s="104"/>
      <c r="GN196" s="104"/>
      <c r="GO196" s="104"/>
      <c r="GP196" s="104"/>
      <c r="GQ196" s="104"/>
      <c r="GR196" s="104"/>
      <c r="GS196" s="104"/>
      <c r="GT196" s="104"/>
      <c r="GU196" s="104"/>
      <c r="GV196" s="104"/>
      <c r="GW196" s="104"/>
      <c r="GX196" s="104"/>
      <c r="GY196" s="104"/>
      <c r="GZ196" s="104"/>
      <c r="HA196" s="104"/>
      <c r="HB196" s="104"/>
      <c r="HC196" s="104"/>
      <c r="HD196" s="104"/>
      <c r="HE196" s="104"/>
      <c r="HF196" s="104"/>
      <c r="HG196" s="104"/>
      <c r="HH196" s="104"/>
      <c r="HI196" s="104"/>
      <c r="HJ196" s="104"/>
      <c r="HK196" s="104"/>
      <c r="HL196" s="104"/>
      <c r="HM196" s="104"/>
      <c r="HN196" s="104"/>
      <c r="HO196" s="104"/>
      <c r="HP196" s="104"/>
      <c r="HQ196" s="104"/>
      <c r="HR196" s="104"/>
      <c r="HS196" s="104"/>
      <c r="HT196" s="104"/>
      <c r="HU196" s="104"/>
      <c r="HV196" s="104"/>
      <c r="HW196" s="104"/>
      <c r="HX196" s="104"/>
      <c r="HY196" s="104"/>
      <c r="HZ196" s="104"/>
      <c r="IA196" s="104"/>
      <c r="IB196" s="104"/>
      <c r="IC196" s="104"/>
      <c r="ID196" s="104"/>
      <c r="IE196" s="104"/>
      <c r="IF196" s="104"/>
      <c r="IG196" s="104"/>
      <c r="IH196" s="104"/>
      <c r="II196" s="104"/>
      <c r="IJ196" s="104"/>
      <c r="IK196" s="104"/>
      <c r="IL196" s="104"/>
      <c r="IM196" s="104"/>
      <c r="IN196" s="104"/>
      <c r="IO196" s="104"/>
      <c r="IP196" s="104"/>
      <c r="IQ196" s="104"/>
      <c r="IR196" s="104"/>
      <c r="IS196" s="104"/>
      <c r="IT196" s="104"/>
    </row>
    <row r="197" spans="1:255" ht="27.75" customHeight="1">
      <c r="A197" s="901"/>
      <c r="B197" s="874"/>
      <c r="C197" s="874"/>
      <c r="D197" s="874"/>
      <c r="E197" s="874"/>
      <c r="F197" s="904"/>
      <c r="G197" s="874"/>
      <c r="H197" s="874"/>
      <c r="I197" s="874"/>
      <c r="J197" s="874"/>
      <c r="K197" s="874"/>
      <c r="L197" s="874"/>
      <c r="M197" s="874"/>
      <c r="N197" s="874"/>
      <c r="O197" s="874"/>
      <c r="P197" s="874"/>
      <c r="Q197" s="874"/>
      <c r="R197" s="874"/>
      <c r="S197" s="874"/>
      <c r="T197" s="874"/>
      <c r="U197" s="87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  <c r="CC197" s="104"/>
      <c r="CD197" s="104"/>
      <c r="CE197" s="104"/>
      <c r="CF197" s="104"/>
      <c r="CG197" s="104"/>
      <c r="CH197" s="104"/>
      <c r="CI197" s="104"/>
      <c r="CJ197" s="104"/>
      <c r="CK197" s="104"/>
      <c r="CL197" s="104"/>
      <c r="CM197" s="104"/>
      <c r="CN197" s="104"/>
      <c r="CO197" s="104"/>
      <c r="CP197" s="104"/>
      <c r="CQ197" s="104"/>
      <c r="CR197" s="104"/>
      <c r="CS197" s="104"/>
      <c r="CT197" s="104"/>
      <c r="CU197" s="104"/>
      <c r="CV197" s="104"/>
      <c r="CW197" s="104"/>
      <c r="CX197" s="104"/>
      <c r="CY197" s="104"/>
      <c r="CZ197" s="104"/>
      <c r="DA197" s="104"/>
      <c r="DB197" s="104"/>
      <c r="DC197" s="104"/>
      <c r="DD197" s="104"/>
      <c r="DE197" s="104"/>
      <c r="DF197" s="104"/>
      <c r="DG197" s="104"/>
      <c r="DH197" s="104"/>
      <c r="DI197" s="104"/>
      <c r="DJ197" s="104"/>
      <c r="DK197" s="104"/>
      <c r="DL197" s="104"/>
      <c r="DM197" s="104"/>
      <c r="DN197" s="104"/>
      <c r="DO197" s="104"/>
      <c r="DP197" s="104"/>
      <c r="DQ197" s="104"/>
      <c r="DR197" s="104"/>
      <c r="DS197" s="104"/>
      <c r="DT197" s="104"/>
      <c r="DU197" s="104"/>
      <c r="DV197" s="104"/>
      <c r="DW197" s="104"/>
      <c r="DX197" s="104"/>
      <c r="DY197" s="104"/>
      <c r="DZ197" s="104"/>
      <c r="EA197" s="104"/>
      <c r="EB197" s="104"/>
      <c r="EC197" s="104"/>
      <c r="ED197" s="104"/>
      <c r="EE197" s="104"/>
      <c r="EF197" s="104"/>
      <c r="EG197" s="104"/>
      <c r="EH197" s="104"/>
      <c r="EI197" s="104"/>
      <c r="EJ197" s="104"/>
      <c r="EK197" s="104"/>
      <c r="EL197" s="104"/>
      <c r="EM197" s="104"/>
      <c r="EN197" s="104"/>
      <c r="EO197" s="104"/>
      <c r="EP197" s="104"/>
      <c r="EQ197" s="104"/>
      <c r="ER197" s="104"/>
      <c r="ES197" s="104"/>
      <c r="ET197" s="104"/>
      <c r="EU197" s="104"/>
      <c r="EV197" s="104"/>
      <c r="EW197" s="104"/>
      <c r="EX197" s="104"/>
      <c r="EY197" s="104"/>
      <c r="EZ197" s="104"/>
      <c r="FA197" s="104"/>
      <c r="FB197" s="104"/>
      <c r="FC197" s="104"/>
      <c r="FD197" s="104"/>
      <c r="FE197" s="104"/>
      <c r="FF197" s="104"/>
      <c r="FG197" s="104"/>
      <c r="FH197" s="104"/>
      <c r="FI197" s="104"/>
      <c r="FJ197" s="104"/>
      <c r="FK197" s="104"/>
      <c r="FL197" s="104"/>
      <c r="FM197" s="104"/>
      <c r="FN197" s="104"/>
      <c r="FO197" s="104"/>
      <c r="FP197" s="104"/>
      <c r="FQ197" s="104"/>
      <c r="FR197" s="104"/>
      <c r="FS197" s="104"/>
      <c r="FT197" s="104"/>
      <c r="FU197" s="104"/>
      <c r="FV197" s="104"/>
      <c r="FW197" s="104"/>
      <c r="FX197" s="104"/>
      <c r="FY197" s="104"/>
      <c r="FZ197" s="104"/>
      <c r="GA197" s="104"/>
      <c r="GB197" s="104"/>
      <c r="GC197" s="104"/>
      <c r="GD197" s="104"/>
      <c r="GE197" s="104"/>
      <c r="GF197" s="104"/>
      <c r="GG197" s="104"/>
      <c r="GH197" s="104"/>
      <c r="GI197" s="104"/>
      <c r="GJ197" s="104"/>
      <c r="GK197" s="104"/>
      <c r="GL197" s="104"/>
      <c r="GM197" s="10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104"/>
      <c r="HR197" s="104"/>
      <c r="HS197" s="104"/>
      <c r="HT197" s="104"/>
      <c r="HU197" s="104"/>
      <c r="HV197" s="104"/>
      <c r="HW197" s="104"/>
      <c r="HX197" s="104"/>
      <c r="HY197" s="104"/>
      <c r="HZ197" s="104"/>
      <c r="IA197" s="104"/>
      <c r="IB197" s="104"/>
      <c r="IC197" s="104"/>
      <c r="ID197" s="104"/>
      <c r="IE197" s="104"/>
      <c r="IF197" s="104"/>
      <c r="IG197" s="104"/>
      <c r="IH197" s="104"/>
      <c r="II197" s="104"/>
      <c r="IJ197" s="104"/>
      <c r="IK197" s="104"/>
      <c r="IL197" s="104"/>
      <c r="IM197" s="104"/>
      <c r="IN197" s="104"/>
      <c r="IO197" s="104"/>
      <c r="IP197" s="104"/>
      <c r="IQ197" s="104"/>
      <c r="IR197" s="104"/>
      <c r="IS197" s="104"/>
      <c r="IT197" s="104"/>
    </row>
    <row r="198" spans="1:255" ht="27.75" customHeight="1">
      <c r="A198" s="901"/>
      <c r="B198" s="874"/>
      <c r="C198" s="874"/>
      <c r="D198" s="874"/>
      <c r="E198" s="874"/>
      <c r="F198" s="904"/>
      <c r="G198" s="874"/>
      <c r="H198" s="874"/>
      <c r="I198" s="874"/>
      <c r="J198" s="874"/>
      <c r="K198" s="874"/>
      <c r="L198" s="874"/>
      <c r="M198" s="874"/>
      <c r="N198" s="874"/>
      <c r="O198" s="874"/>
      <c r="P198" s="874"/>
      <c r="Q198" s="874"/>
      <c r="R198" s="874"/>
      <c r="S198" s="874"/>
      <c r="T198" s="874"/>
      <c r="U198" s="87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4"/>
      <c r="CO198" s="104"/>
      <c r="CP198" s="104"/>
      <c r="CQ198" s="104"/>
      <c r="CR198" s="104"/>
      <c r="CS198" s="104"/>
      <c r="CT198" s="104"/>
      <c r="CU198" s="104"/>
      <c r="CV198" s="104"/>
      <c r="CW198" s="104"/>
      <c r="CX198" s="104"/>
      <c r="CY198" s="104"/>
      <c r="CZ198" s="104"/>
      <c r="DA198" s="104"/>
      <c r="DB198" s="104"/>
      <c r="DC198" s="104"/>
      <c r="DD198" s="104"/>
      <c r="DE198" s="104"/>
      <c r="DF198" s="104"/>
      <c r="DG198" s="104"/>
      <c r="DH198" s="104"/>
      <c r="DI198" s="104"/>
      <c r="DJ198" s="104"/>
      <c r="DK198" s="104"/>
      <c r="DL198" s="104"/>
      <c r="DM198" s="104"/>
      <c r="DN198" s="104"/>
      <c r="DO198" s="104"/>
      <c r="DP198" s="104"/>
      <c r="DQ198" s="104"/>
      <c r="DR198" s="104"/>
      <c r="DS198" s="104"/>
      <c r="DT198" s="104"/>
      <c r="DU198" s="104"/>
      <c r="DV198" s="104"/>
      <c r="DW198" s="104"/>
      <c r="DX198" s="104"/>
      <c r="DY198" s="104"/>
      <c r="DZ198" s="104"/>
      <c r="EA198" s="104"/>
      <c r="EB198" s="104"/>
      <c r="EC198" s="104"/>
      <c r="ED198" s="104"/>
      <c r="EE198" s="104"/>
      <c r="EF198" s="104"/>
      <c r="EG198" s="104"/>
      <c r="EH198" s="104"/>
      <c r="EI198" s="104"/>
      <c r="EJ198" s="104"/>
      <c r="EK198" s="104"/>
      <c r="EL198" s="104"/>
      <c r="EM198" s="104"/>
      <c r="EN198" s="104"/>
      <c r="EO198" s="104"/>
      <c r="EP198" s="104"/>
      <c r="EQ198" s="104"/>
      <c r="ER198" s="104"/>
      <c r="ES198" s="104"/>
      <c r="ET198" s="104"/>
      <c r="EU198" s="104"/>
      <c r="EV198" s="104"/>
      <c r="EW198" s="104"/>
      <c r="EX198" s="104"/>
      <c r="EY198" s="104"/>
      <c r="EZ198" s="104"/>
      <c r="FA198" s="104"/>
      <c r="FB198" s="104"/>
      <c r="FC198" s="104"/>
      <c r="FD198" s="104"/>
      <c r="FE198" s="104"/>
      <c r="FF198" s="104"/>
      <c r="FG198" s="104"/>
      <c r="FH198" s="104"/>
      <c r="FI198" s="104"/>
      <c r="FJ198" s="104"/>
      <c r="FK198" s="104"/>
      <c r="FL198" s="104"/>
      <c r="FM198" s="104"/>
      <c r="FN198" s="104"/>
      <c r="FO198" s="104"/>
      <c r="FP198" s="104"/>
      <c r="FQ198" s="104"/>
      <c r="FR198" s="104"/>
      <c r="FS198" s="104"/>
      <c r="FT198" s="104"/>
      <c r="FU198" s="104"/>
      <c r="FV198" s="104"/>
      <c r="FW198" s="104"/>
      <c r="FX198" s="104"/>
      <c r="FY198" s="104"/>
      <c r="FZ198" s="104"/>
      <c r="GA198" s="104"/>
      <c r="GB198" s="104"/>
      <c r="GC198" s="104"/>
      <c r="GD198" s="104"/>
      <c r="GE198" s="104"/>
      <c r="GF198" s="104"/>
      <c r="GG198" s="104"/>
      <c r="GH198" s="104"/>
      <c r="GI198" s="104"/>
      <c r="GJ198" s="104"/>
      <c r="GK198" s="104"/>
      <c r="GL198" s="104"/>
      <c r="GM198" s="10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104"/>
      <c r="HR198" s="104"/>
      <c r="HS198" s="104"/>
      <c r="HT198" s="104"/>
      <c r="HU198" s="104"/>
      <c r="HV198" s="104"/>
      <c r="HW198" s="104"/>
      <c r="HX198" s="104"/>
      <c r="HY198" s="104"/>
      <c r="HZ198" s="104"/>
      <c r="IA198" s="104"/>
      <c r="IB198" s="104"/>
      <c r="IC198" s="104"/>
      <c r="ID198" s="104"/>
      <c r="IE198" s="104"/>
      <c r="IF198" s="104"/>
      <c r="IG198" s="104"/>
      <c r="IH198" s="104"/>
      <c r="II198" s="104"/>
      <c r="IJ198" s="104"/>
      <c r="IK198" s="104"/>
      <c r="IL198" s="104"/>
      <c r="IM198" s="104"/>
      <c r="IN198" s="104"/>
      <c r="IO198" s="104"/>
      <c r="IP198" s="104"/>
      <c r="IQ198" s="104"/>
      <c r="IR198" s="104"/>
      <c r="IS198" s="104"/>
      <c r="IT198" s="104"/>
    </row>
    <row r="199" spans="1:255" ht="27.75" customHeight="1">
      <c r="A199" s="902"/>
      <c r="B199" s="875"/>
      <c r="C199" s="875"/>
      <c r="D199" s="875"/>
      <c r="E199" s="875"/>
      <c r="F199" s="905"/>
      <c r="G199" s="875"/>
      <c r="H199" s="875"/>
      <c r="I199" s="875"/>
      <c r="J199" s="875"/>
      <c r="K199" s="875"/>
      <c r="L199" s="875"/>
      <c r="M199" s="875"/>
      <c r="N199" s="875"/>
      <c r="O199" s="875"/>
      <c r="P199" s="875"/>
      <c r="Q199" s="875"/>
      <c r="R199" s="875"/>
      <c r="S199" s="875"/>
      <c r="T199" s="875"/>
      <c r="U199" s="875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04"/>
      <c r="CI199" s="104"/>
      <c r="CJ199" s="104"/>
      <c r="CK199" s="104"/>
      <c r="CL199" s="104"/>
      <c r="CM199" s="104"/>
      <c r="CN199" s="104"/>
      <c r="CO199" s="104"/>
      <c r="CP199" s="104"/>
      <c r="CQ199" s="104"/>
      <c r="CR199" s="104"/>
      <c r="CS199" s="104"/>
      <c r="CT199" s="104"/>
      <c r="CU199" s="104"/>
      <c r="CV199" s="104"/>
      <c r="CW199" s="104"/>
      <c r="CX199" s="104"/>
      <c r="CY199" s="104"/>
      <c r="CZ199" s="104"/>
      <c r="DA199" s="104"/>
      <c r="DB199" s="104"/>
      <c r="DC199" s="104"/>
      <c r="DD199" s="104"/>
      <c r="DE199" s="104"/>
      <c r="DF199" s="104"/>
      <c r="DG199" s="104"/>
      <c r="DH199" s="104"/>
      <c r="DI199" s="104"/>
      <c r="DJ199" s="104"/>
      <c r="DK199" s="104"/>
      <c r="DL199" s="104"/>
      <c r="DM199" s="104"/>
      <c r="DN199" s="104"/>
      <c r="DO199" s="104"/>
      <c r="DP199" s="104"/>
      <c r="DQ199" s="104"/>
      <c r="DR199" s="104"/>
      <c r="DS199" s="104"/>
      <c r="DT199" s="104"/>
      <c r="DU199" s="104"/>
      <c r="DV199" s="104"/>
      <c r="DW199" s="104"/>
      <c r="DX199" s="104"/>
      <c r="DY199" s="104"/>
      <c r="DZ199" s="104"/>
      <c r="EA199" s="104"/>
      <c r="EB199" s="104"/>
      <c r="EC199" s="104"/>
      <c r="ED199" s="104"/>
      <c r="EE199" s="104"/>
      <c r="EF199" s="104"/>
      <c r="EG199" s="104"/>
      <c r="EH199" s="104"/>
      <c r="EI199" s="104"/>
      <c r="EJ199" s="104"/>
      <c r="EK199" s="104"/>
      <c r="EL199" s="104"/>
      <c r="EM199" s="104"/>
      <c r="EN199" s="104"/>
      <c r="EO199" s="104"/>
      <c r="EP199" s="104"/>
      <c r="EQ199" s="104"/>
      <c r="ER199" s="104"/>
      <c r="ES199" s="104"/>
      <c r="ET199" s="104"/>
      <c r="EU199" s="104"/>
      <c r="EV199" s="104"/>
      <c r="EW199" s="104"/>
      <c r="EX199" s="104"/>
      <c r="EY199" s="104"/>
      <c r="EZ199" s="104"/>
      <c r="FA199" s="104"/>
      <c r="FB199" s="104"/>
      <c r="FC199" s="104"/>
      <c r="FD199" s="104"/>
      <c r="FE199" s="104"/>
      <c r="FF199" s="104"/>
      <c r="FG199" s="104"/>
      <c r="FH199" s="104"/>
      <c r="FI199" s="104"/>
      <c r="FJ199" s="104"/>
      <c r="FK199" s="104"/>
      <c r="FL199" s="104"/>
      <c r="FM199" s="104"/>
      <c r="FN199" s="104"/>
      <c r="FO199" s="104"/>
      <c r="FP199" s="104"/>
      <c r="FQ199" s="104"/>
      <c r="FR199" s="104"/>
      <c r="FS199" s="104"/>
      <c r="FT199" s="104"/>
      <c r="FU199" s="104"/>
      <c r="FV199" s="104"/>
      <c r="FW199" s="104"/>
      <c r="FX199" s="104"/>
      <c r="FY199" s="104"/>
      <c r="FZ199" s="104"/>
      <c r="GA199" s="104"/>
      <c r="GB199" s="104"/>
      <c r="GC199" s="104"/>
      <c r="GD199" s="104"/>
      <c r="GE199" s="104"/>
      <c r="GF199" s="104"/>
      <c r="GG199" s="104"/>
      <c r="GH199" s="104"/>
      <c r="GI199" s="104"/>
      <c r="GJ199" s="104"/>
      <c r="GK199" s="104"/>
      <c r="GL199" s="104"/>
      <c r="GM199" s="10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104"/>
      <c r="HR199" s="104"/>
      <c r="HS199" s="104"/>
      <c r="HT199" s="104"/>
      <c r="HU199" s="104"/>
      <c r="HV199" s="104"/>
      <c r="HW199" s="104"/>
      <c r="HX199" s="104"/>
      <c r="HY199" s="104"/>
      <c r="HZ199" s="104"/>
      <c r="IA199" s="104"/>
      <c r="IB199" s="104"/>
      <c r="IC199" s="104"/>
      <c r="ID199" s="104"/>
      <c r="IE199" s="104"/>
      <c r="IF199" s="104"/>
      <c r="IG199" s="104"/>
      <c r="IH199" s="104"/>
      <c r="II199" s="104"/>
      <c r="IJ199" s="104"/>
      <c r="IK199" s="104"/>
      <c r="IL199" s="104"/>
      <c r="IM199" s="104"/>
      <c r="IN199" s="104"/>
      <c r="IO199" s="104"/>
      <c r="IP199" s="104"/>
      <c r="IQ199" s="104"/>
      <c r="IR199" s="104"/>
      <c r="IS199" s="104"/>
      <c r="IT199" s="104"/>
    </row>
    <row r="200" spans="1:255" s="120" customFormat="1" ht="131.25" customHeight="1">
      <c r="A200" s="915" t="s">
        <v>218</v>
      </c>
      <c r="B200" s="916" t="s">
        <v>846</v>
      </c>
      <c r="C200" s="916" t="s">
        <v>939</v>
      </c>
      <c r="D200" s="329" t="s">
        <v>504</v>
      </c>
      <c r="E200" s="329" t="s">
        <v>385</v>
      </c>
      <c r="F200" s="330">
        <v>7</v>
      </c>
      <c r="G200" s="122"/>
      <c r="H200" s="329" t="s">
        <v>505</v>
      </c>
      <c r="I200" s="331" t="s">
        <v>506</v>
      </c>
      <c r="J200" s="330">
        <v>3</v>
      </c>
      <c r="K200" s="332" t="s">
        <v>207</v>
      </c>
      <c r="L200" s="331">
        <v>2</v>
      </c>
      <c r="M200" s="331">
        <v>732</v>
      </c>
      <c r="N200" s="331">
        <f>F200*J200*L200</f>
        <v>42</v>
      </c>
      <c r="O200" s="123" t="s">
        <v>203</v>
      </c>
      <c r="P200" s="114" t="s">
        <v>203</v>
      </c>
      <c r="Q200" s="114" t="s">
        <v>208</v>
      </c>
      <c r="R200" s="121" t="s">
        <v>176</v>
      </c>
      <c r="S200" s="121" t="s">
        <v>176</v>
      </c>
      <c r="T200" s="121" t="s">
        <v>176</v>
      </c>
      <c r="U200" s="121" t="s">
        <v>176</v>
      </c>
    </row>
    <row r="201" spans="1:255" s="120" customFormat="1" ht="131.25" customHeight="1">
      <c r="A201" s="915"/>
      <c r="B201" s="917"/>
      <c r="C201" s="917"/>
      <c r="D201" s="329" t="s">
        <v>507</v>
      </c>
      <c r="E201" s="331" t="s">
        <v>508</v>
      </c>
      <c r="F201" s="331">
        <v>7</v>
      </c>
      <c r="G201" s="331"/>
      <c r="H201" s="331" t="s">
        <v>509</v>
      </c>
      <c r="I201" s="331" t="s">
        <v>506</v>
      </c>
      <c r="J201" s="331">
        <v>3</v>
      </c>
      <c r="K201" s="331" t="s">
        <v>510</v>
      </c>
      <c r="L201" s="331">
        <v>3</v>
      </c>
      <c r="M201" s="331">
        <v>733</v>
      </c>
      <c r="N201" s="331">
        <f>F201*J201*L201</f>
        <v>63</v>
      </c>
      <c r="O201" s="123" t="s">
        <v>203</v>
      </c>
      <c r="P201" s="114" t="s">
        <v>203</v>
      </c>
      <c r="Q201" s="114" t="s">
        <v>208</v>
      </c>
      <c r="R201" s="121" t="s">
        <v>176</v>
      </c>
      <c r="S201" s="121" t="s">
        <v>176</v>
      </c>
      <c r="T201" s="121" t="s">
        <v>176</v>
      </c>
      <c r="U201" s="121" t="s">
        <v>176</v>
      </c>
    </row>
    <row r="202" spans="1:255" s="120" customFormat="1" ht="131.25" customHeight="1">
      <c r="A202" s="915"/>
      <c r="B202" s="917"/>
      <c r="C202" s="917"/>
      <c r="D202" s="329" t="s">
        <v>511</v>
      </c>
      <c r="E202" s="331" t="s">
        <v>512</v>
      </c>
      <c r="F202" s="331">
        <v>7</v>
      </c>
      <c r="G202" s="331"/>
      <c r="H202" s="331" t="s">
        <v>513</v>
      </c>
      <c r="I202" s="331" t="s">
        <v>514</v>
      </c>
      <c r="J202" s="331">
        <v>2</v>
      </c>
      <c r="K202" s="331" t="s">
        <v>207</v>
      </c>
      <c r="L202" s="331">
        <v>4</v>
      </c>
      <c r="M202" s="331">
        <v>724</v>
      </c>
      <c r="N202" s="331">
        <f>F202*J202*L202</f>
        <v>56</v>
      </c>
      <c r="O202" s="123"/>
      <c r="P202" s="114"/>
      <c r="Q202" s="329"/>
      <c r="R202" s="121"/>
      <c r="S202" s="121"/>
      <c r="T202" s="121"/>
      <c r="U202" s="121"/>
    </row>
    <row r="203" spans="1:255" s="120" customFormat="1" ht="131.25" customHeight="1">
      <c r="A203" s="915"/>
      <c r="B203" s="917"/>
      <c r="C203" s="917"/>
      <c r="D203" s="329" t="s">
        <v>515</v>
      </c>
      <c r="E203" s="329" t="s">
        <v>385</v>
      </c>
      <c r="F203" s="330">
        <v>7</v>
      </c>
      <c r="G203" s="331"/>
      <c r="H203" s="331" t="s">
        <v>516</v>
      </c>
      <c r="I203" s="331" t="s">
        <v>517</v>
      </c>
      <c r="J203" s="331">
        <v>2</v>
      </c>
      <c r="K203" s="331" t="s">
        <v>207</v>
      </c>
      <c r="L203" s="331">
        <v>3</v>
      </c>
      <c r="M203" s="331">
        <v>723</v>
      </c>
      <c r="N203" s="331">
        <f>F203*J203*L203</f>
        <v>42</v>
      </c>
      <c r="O203" s="123" t="s">
        <v>203</v>
      </c>
      <c r="P203" s="114" t="s">
        <v>203</v>
      </c>
      <c r="Q203" s="114" t="s">
        <v>208</v>
      </c>
      <c r="R203" s="121" t="s">
        <v>176</v>
      </c>
      <c r="S203" s="121" t="s">
        <v>176</v>
      </c>
      <c r="T203" s="121" t="s">
        <v>176</v>
      </c>
      <c r="U203" s="121" t="s">
        <v>176</v>
      </c>
    </row>
    <row r="204" spans="1:255" s="120" customFormat="1" ht="131.25" customHeight="1">
      <c r="A204" s="915"/>
      <c r="B204" s="918"/>
      <c r="C204" s="918"/>
      <c r="D204" s="589" t="s">
        <v>206</v>
      </c>
      <c r="E204" s="329" t="s">
        <v>385</v>
      </c>
      <c r="F204" s="590">
        <v>8</v>
      </c>
      <c r="G204" s="121"/>
      <c r="H204" s="329" t="s">
        <v>844</v>
      </c>
      <c r="I204" s="331" t="s">
        <v>518</v>
      </c>
      <c r="J204" s="331">
        <v>2</v>
      </c>
      <c r="K204" s="332" t="s">
        <v>519</v>
      </c>
      <c r="L204" s="331">
        <v>3</v>
      </c>
      <c r="M204" s="331">
        <v>823</v>
      </c>
      <c r="N204" s="331">
        <f>F204*J204*L204</f>
        <v>48</v>
      </c>
      <c r="O204" s="123" t="s">
        <v>845</v>
      </c>
      <c r="P204" s="114" t="s">
        <v>521</v>
      </c>
      <c r="Q204" s="329" t="s">
        <v>838</v>
      </c>
      <c r="R204" s="121">
        <v>7</v>
      </c>
      <c r="S204" s="121">
        <v>2</v>
      </c>
      <c r="T204" s="121">
        <v>2</v>
      </c>
      <c r="U204" s="121">
        <f>+R204*S204*T204</f>
        <v>28</v>
      </c>
    </row>
    <row r="205" spans="1:255" ht="131.25" customHeight="1">
      <c r="A205" s="900" t="s">
        <v>124</v>
      </c>
      <c r="B205" s="871" t="s">
        <v>125</v>
      </c>
      <c r="C205" s="871" t="s">
        <v>9</v>
      </c>
      <c r="D205" s="871" t="s">
        <v>126</v>
      </c>
      <c r="E205" s="868" t="s">
        <v>127</v>
      </c>
      <c r="F205" s="903" t="s">
        <v>128</v>
      </c>
      <c r="G205" s="868" t="s">
        <v>129</v>
      </c>
      <c r="H205" s="1042" t="s">
        <v>130</v>
      </c>
      <c r="I205" s="1045" t="s">
        <v>131</v>
      </c>
      <c r="J205" s="871" t="s">
        <v>132</v>
      </c>
      <c r="K205" s="1052" t="s">
        <v>133</v>
      </c>
      <c r="L205" s="871" t="s">
        <v>134</v>
      </c>
      <c r="M205" s="871" t="s">
        <v>135</v>
      </c>
      <c r="N205" s="871" t="s">
        <v>136</v>
      </c>
      <c r="O205" s="871" t="s">
        <v>137</v>
      </c>
      <c r="P205" s="1052" t="s">
        <v>138</v>
      </c>
      <c r="Q205" s="868" t="s">
        <v>139</v>
      </c>
      <c r="R205" s="868" t="s">
        <v>140</v>
      </c>
      <c r="S205" s="868" t="s">
        <v>128</v>
      </c>
      <c r="T205" s="868" t="s">
        <v>132</v>
      </c>
      <c r="U205" s="868" t="s">
        <v>134</v>
      </c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18"/>
      <c r="AV205" s="118"/>
      <c r="AW205" s="118"/>
      <c r="AX205" s="118"/>
      <c r="AY205" s="118"/>
      <c r="AZ205" s="118"/>
      <c r="BA205" s="118"/>
      <c r="BB205" s="118"/>
      <c r="BC205" s="118"/>
      <c r="BD205" s="118"/>
      <c r="BE205" s="118"/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8"/>
      <c r="BR205" s="118"/>
      <c r="BS205" s="118"/>
      <c r="BT205" s="118"/>
      <c r="BU205" s="118"/>
      <c r="BV205" s="118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118"/>
      <c r="CO205" s="118"/>
      <c r="CP205" s="118"/>
      <c r="CQ205" s="118"/>
      <c r="CR205" s="118"/>
      <c r="CS205" s="118"/>
      <c r="CT205" s="118"/>
      <c r="CU205" s="118"/>
      <c r="CV205" s="118"/>
      <c r="CW205" s="118"/>
      <c r="CX205" s="118"/>
      <c r="CY205" s="118"/>
      <c r="CZ205" s="118"/>
      <c r="DA205" s="118"/>
      <c r="DB205" s="118"/>
      <c r="DC205" s="118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18"/>
      <c r="DV205" s="118"/>
      <c r="DW205" s="118"/>
      <c r="DX205" s="118"/>
      <c r="DY205" s="118"/>
      <c r="DZ205" s="118"/>
      <c r="EA205" s="118"/>
      <c r="EB205" s="118"/>
      <c r="EC205" s="118"/>
      <c r="ED205" s="118"/>
      <c r="EE205" s="118"/>
      <c r="EF205" s="118"/>
      <c r="EG205" s="118"/>
      <c r="EH205" s="118"/>
      <c r="EI205" s="118"/>
      <c r="EJ205" s="118"/>
      <c r="EK205" s="118"/>
      <c r="EL205" s="118"/>
      <c r="EM205" s="118"/>
      <c r="EN205" s="118"/>
      <c r="EO205" s="118"/>
      <c r="EP205" s="118"/>
      <c r="EQ205" s="118"/>
      <c r="ER205" s="118"/>
      <c r="ES205" s="118"/>
      <c r="ET205" s="118"/>
      <c r="EU205" s="118"/>
      <c r="EV205" s="118"/>
      <c r="EW205" s="118"/>
      <c r="EX205" s="118"/>
      <c r="EY205" s="118"/>
      <c r="EZ205" s="118"/>
      <c r="FA205" s="118"/>
      <c r="FB205" s="118"/>
      <c r="FC205" s="118"/>
      <c r="FD205" s="118"/>
      <c r="FE205" s="118"/>
      <c r="FF205" s="118"/>
      <c r="FG205" s="118"/>
      <c r="FH205" s="118"/>
      <c r="FI205" s="118"/>
      <c r="FJ205" s="118"/>
      <c r="FK205" s="118"/>
      <c r="FL205" s="118"/>
      <c r="FM205" s="118"/>
      <c r="FN205" s="118"/>
      <c r="FO205" s="118"/>
      <c r="FP205" s="118"/>
      <c r="FQ205" s="118"/>
      <c r="FR205" s="118"/>
      <c r="FS205" s="118"/>
      <c r="FT205" s="118"/>
      <c r="FU205" s="118"/>
      <c r="FV205" s="118"/>
      <c r="FW205" s="118"/>
      <c r="FX205" s="118"/>
      <c r="FY205" s="118"/>
      <c r="FZ205" s="118"/>
      <c r="GA205" s="118"/>
      <c r="GB205" s="118"/>
      <c r="GC205" s="118"/>
      <c r="GD205" s="118"/>
      <c r="GE205" s="118"/>
      <c r="GF205" s="118"/>
      <c r="GG205" s="118"/>
      <c r="GH205" s="118"/>
      <c r="GI205" s="118"/>
      <c r="GJ205" s="118"/>
      <c r="GK205" s="118"/>
      <c r="GL205" s="118"/>
      <c r="GM205" s="118"/>
      <c r="GN205" s="118"/>
      <c r="GO205" s="118"/>
      <c r="GP205" s="118"/>
      <c r="GQ205" s="118"/>
      <c r="GR205" s="118"/>
      <c r="GS205" s="118"/>
      <c r="GT205" s="118"/>
      <c r="GU205" s="118"/>
      <c r="GV205" s="118"/>
      <c r="GW205" s="118"/>
      <c r="GX205" s="118"/>
      <c r="GY205" s="118"/>
      <c r="GZ205" s="118"/>
      <c r="HA205" s="118"/>
      <c r="HB205" s="118"/>
      <c r="HC205" s="118"/>
      <c r="HD205" s="118"/>
      <c r="HE205" s="118"/>
      <c r="HF205" s="118"/>
      <c r="HG205" s="118"/>
      <c r="HH205" s="118"/>
      <c r="HI205" s="118"/>
      <c r="HJ205" s="118"/>
      <c r="HK205" s="118"/>
      <c r="HL205" s="118"/>
      <c r="HM205" s="118"/>
      <c r="HN205" s="118"/>
      <c r="HO205" s="118"/>
      <c r="HP205" s="118"/>
      <c r="HQ205" s="118"/>
      <c r="HR205" s="118"/>
      <c r="HS205" s="118"/>
      <c r="HT205" s="118"/>
      <c r="HU205" s="118"/>
      <c r="HV205" s="118"/>
      <c r="HW205" s="118"/>
      <c r="HX205" s="118"/>
      <c r="HY205" s="118"/>
      <c r="HZ205" s="118"/>
      <c r="IA205" s="118"/>
      <c r="IB205" s="118"/>
      <c r="IC205" s="118"/>
      <c r="ID205" s="118"/>
      <c r="IE205" s="118"/>
      <c r="IF205" s="118"/>
      <c r="IG205" s="118"/>
      <c r="IH205" s="118"/>
      <c r="II205" s="118"/>
      <c r="IJ205" s="118"/>
      <c r="IK205" s="118"/>
      <c r="IL205" s="118"/>
      <c r="IM205" s="118"/>
      <c r="IN205" s="118"/>
      <c r="IO205" s="118"/>
      <c r="IP205" s="118"/>
      <c r="IQ205" s="118"/>
      <c r="IR205" s="118"/>
      <c r="IS205" s="118"/>
      <c r="IT205" s="118"/>
      <c r="IU205" s="118"/>
    </row>
    <row r="206" spans="1:255" ht="12" customHeight="1">
      <c r="A206" s="901"/>
      <c r="B206" s="874"/>
      <c r="C206" s="874"/>
      <c r="D206" s="872"/>
      <c r="E206" s="869"/>
      <c r="F206" s="904"/>
      <c r="G206" s="869"/>
      <c r="H206" s="1043"/>
      <c r="I206" s="1046"/>
      <c r="J206" s="874"/>
      <c r="K206" s="1053"/>
      <c r="L206" s="876"/>
      <c r="M206" s="874"/>
      <c r="N206" s="874"/>
      <c r="O206" s="874"/>
      <c r="P206" s="1053"/>
      <c r="Q206" s="869"/>
      <c r="R206" s="869"/>
      <c r="S206" s="869"/>
      <c r="T206" s="869"/>
      <c r="U206" s="869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18"/>
      <c r="AV206" s="118"/>
      <c r="AW206" s="118"/>
      <c r="AX206" s="118"/>
      <c r="AY206" s="118"/>
      <c r="AZ206" s="118"/>
      <c r="BA206" s="118"/>
      <c r="BB206" s="118"/>
      <c r="BC206" s="118"/>
      <c r="BD206" s="118"/>
      <c r="BE206" s="118"/>
      <c r="BF206" s="118"/>
      <c r="BG206" s="118"/>
      <c r="BH206" s="118"/>
      <c r="BI206" s="118"/>
      <c r="BJ206" s="118"/>
      <c r="BK206" s="118"/>
      <c r="BL206" s="118"/>
      <c r="BM206" s="118"/>
      <c r="BN206" s="118"/>
      <c r="BO206" s="118"/>
      <c r="BP206" s="118"/>
      <c r="BQ206" s="118"/>
      <c r="BR206" s="118"/>
      <c r="BS206" s="118"/>
      <c r="BT206" s="118"/>
      <c r="BU206" s="118"/>
      <c r="BV206" s="118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118"/>
      <c r="CO206" s="118"/>
      <c r="CP206" s="118"/>
      <c r="CQ206" s="118"/>
      <c r="CR206" s="118"/>
      <c r="CS206" s="118"/>
      <c r="CT206" s="118"/>
      <c r="CU206" s="118"/>
      <c r="CV206" s="118"/>
      <c r="CW206" s="118"/>
      <c r="CX206" s="118"/>
      <c r="CY206" s="118"/>
      <c r="CZ206" s="118"/>
      <c r="DA206" s="118"/>
      <c r="DB206" s="118"/>
      <c r="DC206" s="118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18"/>
      <c r="DV206" s="118"/>
      <c r="DW206" s="118"/>
      <c r="DX206" s="118"/>
      <c r="DY206" s="118"/>
      <c r="DZ206" s="118"/>
      <c r="EA206" s="118"/>
      <c r="EB206" s="118"/>
      <c r="EC206" s="118"/>
      <c r="ED206" s="118"/>
      <c r="EE206" s="118"/>
      <c r="EF206" s="118"/>
      <c r="EG206" s="118"/>
      <c r="EH206" s="118"/>
      <c r="EI206" s="118"/>
      <c r="EJ206" s="118"/>
      <c r="EK206" s="118"/>
      <c r="EL206" s="118"/>
      <c r="EM206" s="118"/>
      <c r="EN206" s="118"/>
      <c r="EO206" s="118"/>
      <c r="EP206" s="118"/>
      <c r="EQ206" s="118"/>
      <c r="ER206" s="118"/>
      <c r="ES206" s="118"/>
      <c r="ET206" s="118"/>
      <c r="EU206" s="118"/>
      <c r="EV206" s="118"/>
      <c r="EW206" s="118"/>
      <c r="EX206" s="118"/>
      <c r="EY206" s="118"/>
      <c r="EZ206" s="118"/>
      <c r="FA206" s="118"/>
      <c r="FB206" s="118"/>
      <c r="FC206" s="118"/>
      <c r="FD206" s="118"/>
      <c r="FE206" s="118"/>
      <c r="FF206" s="118"/>
      <c r="FG206" s="118"/>
      <c r="FH206" s="118"/>
      <c r="FI206" s="118"/>
      <c r="FJ206" s="118"/>
      <c r="FK206" s="118"/>
      <c r="FL206" s="118"/>
      <c r="FM206" s="118"/>
      <c r="FN206" s="118"/>
      <c r="FO206" s="118"/>
      <c r="FP206" s="118"/>
      <c r="FQ206" s="118"/>
      <c r="FR206" s="118"/>
      <c r="FS206" s="118"/>
      <c r="FT206" s="118"/>
      <c r="FU206" s="118"/>
      <c r="FV206" s="118"/>
      <c r="FW206" s="118"/>
      <c r="FX206" s="118"/>
      <c r="FY206" s="118"/>
      <c r="FZ206" s="118"/>
      <c r="GA206" s="118"/>
      <c r="GB206" s="118"/>
      <c r="GC206" s="118"/>
      <c r="GD206" s="118"/>
      <c r="GE206" s="118"/>
      <c r="GF206" s="118"/>
      <c r="GG206" s="118"/>
      <c r="GH206" s="118"/>
      <c r="GI206" s="118"/>
      <c r="GJ206" s="118"/>
      <c r="GK206" s="118"/>
      <c r="GL206" s="118"/>
      <c r="GM206" s="118"/>
      <c r="GN206" s="118"/>
      <c r="GO206" s="118"/>
      <c r="GP206" s="118"/>
      <c r="GQ206" s="118"/>
      <c r="GR206" s="118"/>
      <c r="GS206" s="118"/>
      <c r="GT206" s="118"/>
      <c r="GU206" s="118"/>
      <c r="GV206" s="118"/>
      <c r="GW206" s="118"/>
      <c r="GX206" s="118"/>
      <c r="GY206" s="118"/>
      <c r="GZ206" s="118"/>
      <c r="HA206" s="118"/>
      <c r="HB206" s="118"/>
      <c r="HC206" s="118"/>
      <c r="HD206" s="118"/>
      <c r="HE206" s="118"/>
      <c r="HF206" s="118"/>
      <c r="HG206" s="118"/>
      <c r="HH206" s="118"/>
      <c r="HI206" s="118"/>
      <c r="HJ206" s="118"/>
      <c r="HK206" s="118"/>
      <c r="HL206" s="118"/>
      <c r="HM206" s="118"/>
      <c r="HN206" s="118"/>
      <c r="HO206" s="118"/>
      <c r="HP206" s="118"/>
      <c r="HQ206" s="118"/>
      <c r="HR206" s="118"/>
      <c r="HS206" s="118"/>
      <c r="HT206" s="118"/>
      <c r="HU206" s="118"/>
      <c r="HV206" s="118"/>
      <c r="HW206" s="118"/>
      <c r="HX206" s="118"/>
      <c r="HY206" s="118"/>
      <c r="HZ206" s="118"/>
      <c r="IA206" s="118"/>
      <c r="IB206" s="118"/>
      <c r="IC206" s="118"/>
      <c r="ID206" s="118"/>
      <c r="IE206" s="118"/>
      <c r="IF206" s="118"/>
      <c r="IG206" s="118"/>
      <c r="IH206" s="118"/>
      <c r="II206" s="118"/>
      <c r="IJ206" s="118"/>
      <c r="IK206" s="118"/>
      <c r="IL206" s="118"/>
      <c r="IM206" s="118"/>
      <c r="IN206" s="118"/>
      <c r="IO206" s="118"/>
      <c r="IP206" s="118"/>
      <c r="IQ206" s="118"/>
      <c r="IR206" s="118"/>
      <c r="IS206" s="118"/>
      <c r="IT206" s="118"/>
      <c r="IU206" s="118"/>
    </row>
    <row r="207" spans="1:255" ht="131.25" hidden="1" customHeight="1">
      <c r="A207" s="901"/>
      <c r="B207" s="874"/>
      <c r="C207" s="874"/>
      <c r="D207" s="872"/>
      <c r="E207" s="869"/>
      <c r="F207" s="904"/>
      <c r="G207" s="869"/>
      <c r="H207" s="1043"/>
      <c r="I207" s="1046"/>
      <c r="J207" s="874"/>
      <c r="K207" s="1053"/>
      <c r="L207" s="876"/>
      <c r="M207" s="874"/>
      <c r="N207" s="874"/>
      <c r="O207" s="874"/>
      <c r="P207" s="1053"/>
      <c r="Q207" s="869"/>
      <c r="R207" s="869"/>
      <c r="S207" s="869"/>
      <c r="T207" s="869"/>
      <c r="U207" s="869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18"/>
      <c r="AV207" s="118"/>
      <c r="AW207" s="118"/>
      <c r="AX207" s="118"/>
      <c r="AY207" s="118"/>
      <c r="AZ207" s="118"/>
      <c r="BA207" s="118"/>
      <c r="BB207" s="118"/>
      <c r="BC207" s="118"/>
      <c r="BD207" s="118"/>
      <c r="BE207" s="118"/>
      <c r="BF207" s="118"/>
      <c r="BG207" s="118"/>
      <c r="BH207" s="118"/>
      <c r="BI207" s="118"/>
      <c r="BJ207" s="118"/>
      <c r="BK207" s="118"/>
      <c r="BL207" s="118"/>
      <c r="BM207" s="118"/>
      <c r="BN207" s="118"/>
      <c r="BO207" s="118"/>
      <c r="BP207" s="118"/>
      <c r="BQ207" s="118"/>
      <c r="BR207" s="118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118"/>
      <c r="CO207" s="118"/>
      <c r="CP207" s="118"/>
      <c r="CQ207" s="118"/>
      <c r="CR207" s="118"/>
      <c r="CS207" s="118"/>
      <c r="CT207" s="118"/>
      <c r="CU207" s="118"/>
      <c r="CV207" s="118"/>
      <c r="CW207" s="118"/>
      <c r="CX207" s="118"/>
      <c r="CY207" s="118"/>
      <c r="CZ207" s="118"/>
      <c r="DA207" s="118"/>
      <c r="DB207" s="118"/>
      <c r="DC207" s="118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18"/>
      <c r="DV207" s="118"/>
      <c r="DW207" s="118"/>
      <c r="DX207" s="118"/>
      <c r="DY207" s="118"/>
      <c r="DZ207" s="118"/>
      <c r="EA207" s="118"/>
      <c r="EB207" s="118"/>
      <c r="EC207" s="118"/>
      <c r="ED207" s="118"/>
      <c r="EE207" s="118"/>
      <c r="EF207" s="118"/>
      <c r="EG207" s="118"/>
      <c r="EH207" s="118"/>
      <c r="EI207" s="118"/>
      <c r="EJ207" s="118"/>
      <c r="EK207" s="118"/>
      <c r="EL207" s="118"/>
      <c r="EM207" s="118"/>
      <c r="EN207" s="118"/>
      <c r="EO207" s="118"/>
      <c r="EP207" s="118"/>
      <c r="EQ207" s="118"/>
      <c r="ER207" s="118"/>
      <c r="ES207" s="118"/>
      <c r="ET207" s="118"/>
      <c r="EU207" s="118"/>
      <c r="EV207" s="118"/>
      <c r="EW207" s="118"/>
      <c r="EX207" s="118"/>
      <c r="EY207" s="118"/>
      <c r="EZ207" s="118"/>
      <c r="FA207" s="118"/>
      <c r="FB207" s="118"/>
      <c r="FC207" s="118"/>
      <c r="FD207" s="118"/>
      <c r="FE207" s="118"/>
      <c r="FF207" s="118"/>
      <c r="FG207" s="118"/>
      <c r="FH207" s="118"/>
      <c r="FI207" s="118"/>
      <c r="FJ207" s="118"/>
      <c r="FK207" s="118"/>
      <c r="FL207" s="118"/>
      <c r="FM207" s="118"/>
      <c r="FN207" s="118"/>
      <c r="FO207" s="118"/>
      <c r="FP207" s="118"/>
      <c r="FQ207" s="118"/>
      <c r="FR207" s="118"/>
      <c r="FS207" s="118"/>
      <c r="FT207" s="118"/>
      <c r="FU207" s="118"/>
      <c r="FV207" s="118"/>
      <c r="FW207" s="118"/>
      <c r="FX207" s="118"/>
      <c r="FY207" s="118"/>
      <c r="FZ207" s="118"/>
      <c r="GA207" s="118"/>
      <c r="GB207" s="118"/>
      <c r="GC207" s="118"/>
      <c r="GD207" s="118"/>
      <c r="GE207" s="118"/>
      <c r="GF207" s="118"/>
      <c r="GG207" s="118"/>
      <c r="GH207" s="118"/>
      <c r="GI207" s="118"/>
      <c r="GJ207" s="118"/>
      <c r="GK207" s="118"/>
      <c r="GL207" s="118"/>
      <c r="GM207" s="118"/>
      <c r="GN207" s="118"/>
      <c r="GO207" s="118"/>
      <c r="GP207" s="118"/>
      <c r="GQ207" s="118"/>
      <c r="GR207" s="118"/>
      <c r="GS207" s="118"/>
      <c r="GT207" s="118"/>
      <c r="GU207" s="118"/>
      <c r="GV207" s="118"/>
      <c r="GW207" s="118"/>
      <c r="GX207" s="118"/>
      <c r="GY207" s="118"/>
      <c r="GZ207" s="118"/>
      <c r="HA207" s="118"/>
      <c r="HB207" s="118"/>
      <c r="HC207" s="118"/>
      <c r="HD207" s="118"/>
      <c r="HE207" s="118"/>
      <c r="HF207" s="118"/>
      <c r="HG207" s="118"/>
      <c r="HH207" s="118"/>
      <c r="HI207" s="118"/>
      <c r="HJ207" s="118"/>
      <c r="HK207" s="118"/>
      <c r="HL207" s="118"/>
      <c r="HM207" s="118"/>
      <c r="HN207" s="118"/>
      <c r="HO207" s="118"/>
      <c r="HP207" s="118"/>
      <c r="HQ207" s="118"/>
      <c r="HR207" s="118"/>
      <c r="HS207" s="118"/>
      <c r="HT207" s="118"/>
      <c r="HU207" s="118"/>
      <c r="HV207" s="118"/>
      <c r="HW207" s="118"/>
      <c r="HX207" s="118"/>
      <c r="HY207" s="118"/>
      <c r="HZ207" s="118"/>
      <c r="IA207" s="118"/>
      <c r="IB207" s="118"/>
      <c r="IC207" s="118"/>
      <c r="ID207" s="118"/>
      <c r="IE207" s="118"/>
      <c r="IF207" s="118"/>
      <c r="IG207" s="118"/>
      <c r="IH207" s="118"/>
      <c r="II207" s="118"/>
      <c r="IJ207" s="118"/>
      <c r="IK207" s="118"/>
      <c r="IL207" s="118"/>
      <c r="IM207" s="118"/>
      <c r="IN207" s="118"/>
      <c r="IO207" s="118"/>
      <c r="IP207" s="118"/>
      <c r="IQ207" s="118"/>
      <c r="IR207" s="118"/>
      <c r="IS207" s="118"/>
      <c r="IT207" s="118"/>
      <c r="IU207" s="118"/>
    </row>
    <row r="208" spans="1:255" ht="131.25" hidden="1" customHeight="1">
      <c r="A208" s="902"/>
      <c r="B208" s="875"/>
      <c r="C208" s="875"/>
      <c r="D208" s="873"/>
      <c r="E208" s="870"/>
      <c r="F208" s="905"/>
      <c r="G208" s="870"/>
      <c r="H208" s="1044"/>
      <c r="I208" s="1047"/>
      <c r="J208" s="875"/>
      <c r="K208" s="1054"/>
      <c r="L208" s="877"/>
      <c r="M208" s="875"/>
      <c r="N208" s="875"/>
      <c r="O208" s="875"/>
      <c r="P208" s="1054"/>
      <c r="Q208" s="870"/>
      <c r="R208" s="870"/>
      <c r="S208" s="870"/>
      <c r="T208" s="870"/>
      <c r="U208" s="870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18"/>
      <c r="AV208" s="118"/>
      <c r="AW208" s="118"/>
      <c r="AX208" s="118"/>
      <c r="AY208" s="118"/>
      <c r="AZ208" s="118"/>
      <c r="BA208" s="118"/>
      <c r="BB208" s="118"/>
      <c r="BC208" s="118"/>
      <c r="BD208" s="118"/>
      <c r="BE208" s="118"/>
      <c r="BF208" s="118"/>
      <c r="BG208" s="118"/>
      <c r="BH208" s="118"/>
      <c r="BI208" s="118"/>
      <c r="BJ208" s="118"/>
      <c r="BK208" s="118"/>
      <c r="BL208" s="118"/>
      <c r="BM208" s="118"/>
      <c r="BN208" s="118"/>
      <c r="BO208" s="118"/>
      <c r="BP208" s="118"/>
      <c r="BQ208" s="118"/>
      <c r="BR208" s="118"/>
      <c r="BS208" s="118"/>
      <c r="BT208" s="118"/>
      <c r="BU208" s="118"/>
      <c r="BV208" s="118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118"/>
      <c r="CO208" s="118"/>
      <c r="CP208" s="118"/>
      <c r="CQ208" s="118"/>
      <c r="CR208" s="118"/>
      <c r="CS208" s="118"/>
      <c r="CT208" s="118"/>
      <c r="CU208" s="118"/>
      <c r="CV208" s="118"/>
      <c r="CW208" s="118"/>
      <c r="CX208" s="118"/>
      <c r="CY208" s="118"/>
      <c r="CZ208" s="118"/>
      <c r="DA208" s="118"/>
      <c r="DB208" s="118"/>
      <c r="DC208" s="118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18"/>
      <c r="DV208" s="118"/>
      <c r="DW208" s="118"/>
      <c r="DX208" s="118"/>
      <c r="DY208" s="118"/>
      <c r="DZ208" s="118"/>
      <c r="EA208" s="118"/>
      <c r="EB208" s="118"/>
      <c r="EC208" s="118"/>
      <c r="ED208" s="118"/>
      <c r="EE208" s="118"/>
      <c r="EF208" s="118"/>
      <c r="EG208" s="118"/>
      <c r="EH208" s="118"/>
      <c r="EI208" s="118"/>
      <c r="EJ208" s="118"/>
      <c r="EK208" s="118"/>
      <c r="EL208" s="118"/>
      <c r="EM208" s="118"/>
      <c r="EN208" s="118"/>
      <c r="EO208" s="118"/>
      <c r="EP208" s="118"/>
      <c r="EQ208" s="118"/>
      <c r="ER208" s="118"/>
      <c r="ES208" s="118"/>
      <c r="ET208" s="118"/>
      <c r="EU208" s="118"/>
      <c r="EV208" s="118"/>
      <c r="EW208" s="118"/>
      <c r="EX208" s="118"/>
      <c r="EY208" s="118"/>
      <c r="EZ208" s="118"/>
      <c r="FA208" s="118"/>
      <c r="FB208" s="118"/>
      <c r="FC208" s="118"/>
      <c r="FD208" s="118"/>
      <c r="FE208" s="118"/>
      <c r="FF208" s="118"/>
      <c r="FG208" s="118"/>
      <c r="FH208" s="118"/>
      <c r="FI208" s="118"/>
      <c r="FJ208" s="118"/>
      <c r="FK208" s="118"/>
      <c r="FL208" s="118"/>
      <c r="FM208" s="118"/>
      <c r="FN208" s="118"/>
      <c r="FO208" s="118"/>
      <c r="FP208" s="118"/>
      <c r="FQ208" s="118"/>
      <c r="FR208" s="118"/>
      <c r="FS208" s="118"/>
      <c r="FT208" s="118"/>
      <c r="FU208" s="118"/>
      <c r="FV208" s="118"/>
      <c r="FW208" s="118"/>
      <c r="FX208" s="118"/>
      <c r="FY208" s="118"/>
      <c r="FZ208" s="118"/>
      <c r="GA208" s="118"/>
      <c r="GB208" s="118"/>
      <c r="GC208" s="118"/>
      <c r="GD208" s="118"/>
      <c r="GE208" s="118"/>
      <c r="GF208" s="118"/>
      <c r="GG208" s="118"/>
      <c r="GH208" s="118"/>
      <c r="GI208" s="118"/>
      <c r="GJ208" s="118"/>
      <c r="GK208" s="118"/>
      <c r="GL208" s="118"/>
      <c r="GM208" s="118"/>
      <c r="GN208" s="118"/>
      <c r="GO208" s="118"/>
      <c r="GP208" s="118"/>
      <c r="GQ208" s="118"/>
      <c r="GR208" s="118"/>
      <c r="GS208" s="118"/>
      <c r="GT208" s="118"/>
      <c r="GU208" s="118"/>
      <c r="GV208" s="118"/>
      <c r="GW208" s="118"/>
      <c r="GX208" s="118"/>
      <c r="GY208" s="118"/>
      <c r="GZ208" s="118"/>
      <c r="HA208" s="118"/>
      <c r="HB208" s="118"/>
      <c r="HC208" s="118"/>
      <c r="HD208" s="118"/>
      <c r="HE208" s="118"/>
      <c r="HF208" s="118"/>
      <c r="HG208" s="118"/>
      <c r="HH208" s="118"/>
      <c r="HI208" s="118"/>
      <c r="HJ208" s="118"/>
      <c r="HK208" s="118"/>
      <c r="HL208" s="118"/>
      <c r="HM208" s="118"/>
      <c r="HN208" s="118"/>
      <c r="HO208" s="118"/>
      <c r="HP208" s="118"/>
      <c r="HQ208" s="118"/>
      <c r="HR208" s="118"/>
      <c r="HS208" s="118"/>
      <c r="HT208" s="118"/>
      <c r="HU208" s="118"/>
      <c r="HV208" s="118"/>
      <c r="HW208" s="118"/>
      <c r="HX208" s="118"/>
      <c r="HY208" s="118"/>
      <c r="HZ208" s="118"/>
      <c r="IA208" s="118"/>
      <c r="IB208" s="118"/>
      <c r="IC208" s="118"/>
      <c r="ID208" s="118"/>
      <c r="IE208" s="118"/>
      <c r="IF208" s="118"/>
      <c r="IG208" s="118"/>
      <c r="IH208" s="118"/>
      <c r="II208" s="118"/>
      <c r="IJ208" s="118"/>
      <c r="IK208" s="118"/>
      <c r="IL208" s="118"/>
      <c r="IM208" s="118"/>
      <c r="IN208" s="118"/>
      <c r="IO208" s="118"/>
      <c r="IP208" s="118"/>
      <c r="IQ208" s="118"/>
      <c r="IR208" s="118"/>
      <c r="IS208" s="118"/>
      <c r="IT208" s="118"/>
      <c r="IU208" s="118"/>
    </row>
    <row r="209" spans="1:255" ht="27.75" customHeight="1">
      <c r="A209" s="878" t="s">
        <v>101</v>
      </c>
      <c r="B209" s="879"/>
      <c r="C209" s="879"/>
      <c r="D209" s="879"/>
      <c r="E209" s="880"/>
      <c r="F209" s="887" t="s">
        <v>102</v>
      </c>
      <c r="G209" s="887"/>
      <c r="H209" s="887"/>
      <c r="I209" s="887"/>
      <c r="J209" s="887"/>
      <c r="K209" s="887"/>
      <c r="L209" s="887"/>
      <c r="M209" s="887"/>
      <c r="N209" s="887"/>
      <c r="O209" s="888" t="s">
        <v>103</v>
      </c>
      <c r="P209" s="888"/>
      <c r="Q209" s="888"/>
      <c r="R209" s="888"/>
      <c r="S209" s="888"/>
      <c r="T209" s="888"/>
      <c r="U209" s="88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8"/>
      <c r="DF209" s="98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8"/>
      <c r="EC209" s="98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8"/>
      <c r="EZ209" s="98"/>
      <c r="FA209" s="98"/>
      <c r="FB209" s="98"/>
      <c r="FC209" s="98"/>
      <c r="FD209" s="98"/>
      <c r="FE209" s="98"/>
      <c r="FF209" s="98"/>
      <c r="FG209" s="98"/>
      <c r="FH209" s="98"/>
      <c r="FI209" s="98"/>
      <c r="FJ209" s="98"/>
      <c r="FK209" s="98"/>
      <c r="FL209" s="98"/>
      <c r="FM209" s="98"/>
      <c r="FN209" s="98"/>
      <c r="FO209" s="98"/>
      <c r="FP209" s="98"/>
      <c r="FQ209" s="98"/>
      <c r="FR209" s="98"/>
      <c r="FS209" s="98"/>
      <c r="FT209" s="98"/>
      <c r="FU209" s="98"/>
      <c r="FV209" s="98"/>
      <c r="FW209" s="98"/>
      <c r="FX209" s="98"/>
      <c r="FY209" s="98"/>
      <c r="FZ209" s="98"/>
      <c r="GA209" s="98"/>
      <c r="GB209" s="98"/>
      <c r="GC209" s="98"/>
      <c r="GD209" s="98"/>
      <c r="GE209" s="98"/>
      <c r="GF209" s="98"/>
      <c r="GG209" s="98"/>
      <c r="GH209" s="98"/>
      <c r="GI209" s="98"/>
      <c r="GJ209" s="98"/>
      <c r="GK209" s="98"/>
      <c r="GL209" s="98"/>
      <c r="GM209" s="98"/>
      <c r="GN209" s="98"/>
      <c r="GO209" s="98"/>
      <c r="GP209" s="98"/>
      <c r="GQ209" s="98"/>
      <c r="GR209" s="98"/>
      <c r="GS209" s="98"/>
      <c r="GT209" s="98"/>
      <c r="GU209" s="98"/>
      <c r="GV209" s="98"/>
      <c r="GW209" s="98"/>
      <c r="GX209" s="98"/>
      <c r="GY209" s="98"/>
      <c r="GZ209" s="98"/>
      <c r="HA209" s="98"/>
      <c r="HB209" s="98"/>
      <c r="HC209" s="98"/>
      <c r="HD209" s="98"/>
      <c r="HE209" s="98"/>
      <c r="HF209" s="98"/>
      <c r="HG209" s="98"/>
      <c r="HH209" s="98"/>
      <c r="HI209" s="98"/>
      <c r="HJ209" s="98"/>
      <c r="HK209" s="98"/>
      <c r="HL209" s="98"/>
      <c r="HM209" s="98"/>
      <c r="HN209" s="98"/>
      <c r="HO209" s="98"/>
      <c r="HP209" s="98"/>
      <c r="HQ209" s="98"/>
      <c r="HR209" s="98"/>
      <c r="HS209" s="98"/>
      <c r="HT209" s="98"/>
      <c r="HU209" s="98"/>
      <c r="HV209" s="98"/>
      <c r="HW209" s="98"/>
      <c r="HX209" s="98"/>
      <c r="HY209" s="98"/>
      <c r="HZ209" s="98"/>
      <c r="IA209" s="98"/>
      <c r="IB209" s="98"/>
      <c r="IC209" s="98"/>
      <c r="ID209" s="98"/>
      <c r="IE209" s="98"/>
      <c r="IF209" s="98"/>
      <c r="IG209" s="98"/>
      <c r="IH209" s="98"/>
      <c r="II209" s="98"/>
      <c r="IJ209" s="98"/>
      <c r="IK209" s="98"/>
      <c r="IL209" s="98"/>
      <c r="IM209" s="98"/>
      <c r="IN209" s="98"/>
      <c r="IO209" s="98"/>
      <c r="IP209" s="98"/>
      <c r="IQ209" s="98"/>
      <c r="IR209" s="98"/>
      <c r="IS209" s="98"/>
      <c r="IT209" s="98"/>
    </row>
    <row r="210" spans="1:255" ht="27.75" customHeight="1">
      <c r="A210" s="881"/>
      <c r="B210" s="882"/>
      <c r="C210" s="882"/>
      <c r="D210" s="882"/>
      <c r="E210" s="883"/>
      <c r="F210" s="887"/>
      <c r="G210" s="887"/>
      <c r="H210" s="887"/>
      <c r="I210" s="887"/>
      <c r="J210" s="887"/>
      <c r="K210" s="887"/>
      <c r="L210" s="887"/>
      <c r="M210" s="887"/>
      <c r="N210" s="887"/>
      <c r="O210" s="888" t="s">
        <v>104</v>
      </c>
      <c r="P210" s="888"/>
      <c r="Q210" s="888"/>
      <c r="R210" s="888"/>
      <c r="S210" s="888"/>
      <c r="T210" s="888"/>
      <c r="U210" s="88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8"/>
      <c r="EC210" s="98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8"/>
      <c r="EZ210" s="98"/>
      <c r="FA210" s="98"/>
      <c r="FB210" s="98"/>
      <c r="FC210" s="98"/>
      <c r="FD210" s="98"/>
      <c r="FE210" s="98"/>
      <c r="FF210" s="98"/>
      <c r="FG210" s="98"/>
      <c r="FH210" s="98"/>
      <c r="FI210" s="98"/>
      <c r="FJ210" s="98"/>
      <c r="FK210" s="98"/>
      <c r="FL210" s="98"/>
      <c r="FM210" s="98"/>
      <c r="FN210" s="98"/>
      <c r="FO210" s="98"/>
      <c r="FP210" s="98"/>
      <c r="FQ210" s="98"/>
      <c r="FR210" s="98"/>
      <c r="FS210" s="98"/>
      <c r="FT210" s="98"/>
      <c r="FU210" s="98"/>
      <c r="FV210" s="98"/>
      <c r="FW210" s="98"/>
      <c r="FX210" s="98"/>
      <c r="FY210" s="98"/>
      <c r="FZ210" s="98"/>
      <c r="GA210" s="98"/>
      <c r="GB210" s="98"/>
      <c r="GC210" s="98"/>
      <c r="GD210" s="98"/>
      <c r="GE210" s="98"/>
      <c r="GF210" s="98"/>
      <c r="GG210" s="98"/>
      <c r="GH210" s="98"/>
      <c r="GI210" s="98"/>
      <c r="GJ210" s="98"/>
      <c r="GK210" s="98"/>
      <c r="GL210" s="98"/>
      <c r="GM210" s="98"/>
      <c r="GN210" s="98"/>
      <c r="GO210" s="98"/>
      <c r="GP210" s="98"/>
      <c r="GQ210" s="98"/>
      <c r="GR210" s="98"/>
      <c r="GS210" s="98"/>
      <c r="GT210" s="98"/>
      <c r="GU210" s="98"/>
      <c r="GV210" s="98"/>
      <c r="GW210" s="98"/>
      <c r="GX210" s="98"/>
      <c r="GY210" s="98"/>
      <c r="GZ210" s="98"/>
      <c r="HA210" s="98"/>
      <c r="HB210" s="98"/>
      <c r="HC210" s="98"/>
      <c r="HD210" s="98"/>
      <c r="HE210" s="98"/>
      <c r="HF210" s="98"/>
      <c r="HG210" s="98"/>
      <c r="HH210" s="98"/>
      <c r="HI210" s="98"/>
      <c r="HJ210" s="98"/>
      <c r="HK210" s="98"/>
      <c r="HL210" s="98"/>
      <c r="HM210" s="98"/>
      <c r="HN210" s="98"/>
      <c r="HO210" s="98"/>
      <c r="HP210" s="98"/>
      <c r="HQ210" s="98"/>
      <c r="HR210" s="98"/>
      <c r="HS210" s="98"/>
      <c r="HT210" s="98"/>
      <c r="HU210" s="98"/>
      <c r="HV210" s="98"/>
      <c r="HW210" s="98"/>
      <c r="HX210" s="98"/>
      <c r="HY210" s="98"/>
      <c r="HZ210" s="98"/>
      <c r="IA210" s="98"/>
      <c r="IB210" s="98"/>
      <c r="IC210" s="98"/>
      <c r="ID210" s="98"/>
      <c r="IE210" s="98"/>
      <c r="IF210" s="98"/>
      <c r="IG210" s="98"/>
      <c r="IH210" s="98"/>
      <c r="II210" s="98"/>
      <c r="IJ210" s="98"/>
      <c r="IK210" s="98"/>
      <c r="IL210" s="98"/>
      <c r="IM210" s="98"/>
      <c r="IN210" s="98"/>
      <c r="IO210" s="98"/>
      <c r="IP210" s="98"/>
      <c r="IQ210" s="98"/>
      <c r="IR210" s="98"/>
      <c r="IS210" s="98"/>
      <c r="IT210" s="98"/>
    </row>
    <row r="211" spans="1:255" ht="27.75" customHeight="1">
      <c r="A211" s="884"/>
      <c r="B211" s="885"/>
      <c r="C211" s="885"/>
      <c r="D211" s="885"/>
      <c r="E211" s="886"/>
      <c r="F211" s="887"/>
      <c r="G211" s="887"/>
      <c r="H211" s="887"/>
      <c r="I211" s="887"/>
      <c r="J211" s="887"/>
      <c r="K211" s="887"/>
      <c r="L211" s="887"/>
      <c r="M211" s="887"/>
      <c r="N211" s="887"/>
      <c r="O211" s="888" t="s">
        <v>105</v>
      </c>
      <c r="P211" s="888"/>
      <c r="Q211" s="888"/>
      <c r="R211" s="888"/>
      <c r="S211" s="888"/>
      <c r="T211" s="888"/>
      <c r="U211" s="88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8"/>
      <c r="EC211" s="98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8"/>
      <c r="EZ211" s="98"/>
      <c r="FA211" s="98"/>
      <c r="FB211" s="98"/>
      <c r="FC211" s="98"/>
      <c r="FD211" s="98"/>
      <c r="FE211" s="98"/>
      <c r="FF211" s="98"/>
      <c r="FG211" s="98"/>
      <c r="FH211" s="98"/>
      <c r="FI211" s="98"/>
      <c r="FJ211" s="98"/>
      <c r="FK211" s="98"/>
      <c r="FL211" s="98"/>
      <c r="FM211" s="98"/>
      <c r="FN211" s="98"/>
      <c r="FO211" s="98"/>
      <c r="FP211" s="98"/>
      <c r="FQ211" s="98"/>
      <c r="FR211" s="98"/>
      <c r="FS211" s="98"/>
      <c r="FT211" s="98"/>
      <c r="FU211" s="98"/>
      <c r="FV211" s="98"/>
      <c r="FW211" s="98"/>
      <c r="FX211" s="98"/>
      <c r="FY211" s="98"/>
      <c r="FZ211" s="98"/>
      <c r="GA211" s="98"/>
      <c r="GB211" s="98"/>
      <c r="GC211" s="98"/>
      <c r="GD211" s="98"/>
      <c r="GE211" s="98"/>
      <c r="GF211" s="98"/>
      <c r="GG211" s="98"/>
      <c r="GH211" s="98"/>
      <c r="GI211" s="98"/>
      <c r="GJ211" s="98"/>
      <c r="GK211" s="98"/>
      <c r="GL211" s="98"/>
      <c r="GM211" s="98"/>
      <c r="GN211" s="98"/>
      <c r="GO211" s="98"/>
      <c r="GP211" s="98"/>
      <c r="GQ211" s="98"/>
      <c r="GR211" s="98"/>
      <c r="GS211" s="98"/>
      <c r="GT211" s="98"/>
      <c r="GU211" s="98"/>
      <c r="GV211" s="98"/>
      <c r="GW211" s="98"/>
      <c r="GX211" s="98"/>
      <c r="GY211" s="98"/>
      <c r="GZ211" s="98"/>
      <c r="HA211" s="98"/>
      <c r="HB211" s="98"/>
      <c r="HC211" s="98"/>
      <c r="HD211" s="98"/>
      <c r="HE211" s="98"/>
      <c r="HF211" s="98"/>
      <c r="HG211" s="98"/>
      <c r="HH211" s="98"/>
      <c r="HI211" s="98"/>
      <c r="HJ211" s="98"/>
      <c r="HK211" s="98"/>
      <c r="HL211" s="98"/>
      <c r="HM211" s="98"/>
      <c r="HN211" s="98"/>
      <c r="HO211" s="98"/>
      <c r="HP211" s="98"/>
      <c r="HQ211" s="98"/>
      <c r="HR211" s="98"/>
      <c r="HS211" s="98"/>
      <c r="HT211" s="98"/>
      <c r="HU211" s="98"/>
      <c r="HV211" s="98"/>
      <c r="HW211" s="98"/>
      <c r="HX211" s="98"/>
      <c r="HY211" s="98"/>
      <c r="HZ211" s="98"/>
      <c r="IA211" s="98"/>
      <c r="IB211" s="98"/>
      <c r="IC211" s="98"/>
      <c r="ID211" s="98"/>
      <c r="IE211" s="98"/>
      <c r="IF211" s="98"/>
      <c r="IG211" s="98"/>
      <c r="IH211" s="98"/>
      <c r="II211" s="98"/>
      <c r="IJ211" s="98"/>
      <c r="IK211" s="98"/>
      <c r="IL211" s="98"/>
      <c r="IM211" s="98"/>
      <c r="IN211" s="98"/>
      <c r="IO211" s="98"/>
      <c r="IP211" s="98"/>
      <c r="IQ211" s="98"/>
      <c r="IR211" s="98"/>
      <c r="IS211" s="98"/>
      <c r="IT211" s="98"/>
    </row>
    <row r="212" spans="1:255" ht="27.75" customHeight="1">
      <c r="A212" s="889" t="s">
        <v>106</v>
      </c>
      <c r="B212" s="889"/>
      <c r="C212" s="890" t="s">
        <v>733</v>
      </c>
      <c r="D212" s="891"/>
      <c r="E212" s="892"/>
      <c r="F212" s="862" t="s">
        <v>107</v>
      </c>
      <c r="G212" s="863"/>
      <c r="H212" s="862" t="s">
        <v>624</v>
      </c>
      <c r="I212" s="864"/>
      <c r="J212" s="864"/>
      <c r="K212" s="863"/>
      <c r="L212" s="893" t="s">
        <v>108</v>
      </c>
      <c r="M212" s="894"/>
      <c r="N212" s="895"/>
      <c r="O212" s="862" t="s">
        <v>872</v>
      </c>
      <c r="P212" s="864"/>
      <c r="Q212" s="864"/>
      <c r="R212" s="864"/>
      <c r="S212" s="864"/>
      <c r="T212" s="864"/>
      <c r="U212" s="863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8"/>
      <c r="CR212" s="98"/>
      <c r="CS212" s="98"/>
      <c r="CT212" s="98"/>
      <c r="CU212" s="98"/>
      <c r="CV212" s="98"/>
      <c r="CW212" s="98"/>
      <c r="CX212" s="98"/>
      <c r="CY212" s="98"/>
      <c r="CZ212" s="98"/>
      <c r="DA212" s="98"/>
      <c r="DB212" s="98"/>
      <c r="DC212" s="98"/>
      <c r="DD212" s="98"/>
      <c r="DE212" s="98"/>
      <c r="DF212" s="98"/>
      <c r="DG212" s="98"/>
      <c r="DH212" s="98"/>
      <c r="DI212" s="98"/>
      <c r="DJ212" s="98"/>
      <c r="DK212" s="98"/>
      <c r="DL212" s="98"/>
      <c r="DM212" s="98"/>
      <c r="DN212" s="98"/>
      <c r="DO212" s="98"/>
      <c r="DP212" s="98"/>
      <c r="DQ212" s="98"/>
      <c r="DR212" s="98"/>
      <c r="DS212" s="98"/>
      <c r="DT212" s="98"/>
      <c r="DU212" s="98"/>
      <c r="DV212" s="98"/>
      <c r="DW212" s="98"/>
      <c r="DX212" s="98"/>
      <c r="DY212" s="98"/>
      <c r="DZ212" s="98"/>
      <c r="EA212" s="98"/>
      <c r="EB212" s="98"/>
      <c r="EC212" s="98"/>
      <c r="ED212" s="98"/>
      <c r="EE212" s="98"/>
      <c r="EF212" s="98"/>
      <c r="EG212" s="98"/>
      <c r="EH212" s="98"/>
      <c r="EI212" s="98"/>
      <c r="EJ212" s="98"/>
      <c r="EK212" s="98"/>
      <c r="EL212" s="98"/>
      <c r="EM212" s="98"/>
      <c r="EN212" s="98"/>
      <c r="EO212" s="98"/>
      <c r="EP212" s="98"/>
      <c r="EQ212" s="98"/>
      <c r="ER212" s="98"/>
      <c r="ES212" s="98"/>
      <c r="ET212" s="98"/>
      <c r="EU212" s="98"/>
      <c r="EV212" s="98"/>
      <c r="EW212" s="98"/>
      <c r="EX212" s="98"/>
      <c r="EY212" s="98"/>
      <c r="EZ212" s="98"/>
      <c r="FA212" s="98"/>
      <c r="FB212" s="98"/>
      <c r="FC212" s="98"/>
      <c r="FD212" s="98"/>
      <c r="FE212" s="98"/>
      <c r="FF212" s="98"/>
      <c r="FG212" s="98"/>
      <c r="FH212" s="98"/>
      <c r="FI212" s="98"/>
      <c r="FJ212" s="98"/>
      <c r="FK212" s="98"/>
      <c r="FL212" s="98"/>
      <c r="FM212" s="98"/>
      <c r="FN212" s="98"/>
      <c r="FO212" s="98"/>
      <c r="FP212" s="98"/>
      <c r="FQ212" s="98"/>
      <c r="FR212" s="98"/>
      <c r="FS212" s="98"/>
      <c r="FT212" s="98"/>
      <c r="FU212" s="98"/>
      <c r="FV212" s="98"/>
      <c r="FW212" s="98"/>
      <c r="FX212" s="98"/>
      <c r="FY212" s="98"/>
      <c r="FZ212" s="98"/>
      <c r="GA212" s="98"/>
      <c r="GB212" s="98"/>
      <c r="GC212" s="98"/>
      <c r="GD212" s="98"/>
      <c r="GE212" s="98"/>
      <c r="GF212" s="98"/>
      <c r="GG212" s="98"/>
      <c r="GH212" s="98"/>
      <c r="GI212" s="98"/>
      <c r="GJ212" s="98"/>
      <c r="GK212" s="98"/>
      <c r="GL212" s="98"/>
      <c r="GM212" s="98"/>
      <c r="GN212" s="98"/>
      <c r="GO212" s="98"/>
      <c r="GP212" s="98"/>
      <c r="GQ212" s="98"/>
      <c r="GR212" s="98"/>
      <c r="GS212" s="98"/>
      <c r="GT212" s="98"/>
      <c r="GU212" s="98"/>
      <c r="GV212" s="98"/>
      <c r="GW212" s="98"/>
      <c r="GX212" s="98"/>
      <c r="GY212" s="98"/>
      <c r="GZ212" s="98"/>
      <c r="HA212" s="98"/>
      <c r="HB212" s="98"/>
      <c r="HC212" s="98"/>
      <c r="HD212" s="98"/>
      <c r="HE212" s="98"/>
      <c r="HF212" s="98"/>
      <c r="HG212" s="98"/>
      <c r="HH212" s="98"/>
      <c r="HI212" s="98"/>
      <c r="HJ212" s="98"/>
      <c r="HK212" s="98"/>
      <c r="HL212" s="98"/>
      <c r="HM212" s="98"/>
      <c r="HN212" s="98"/>
      <c r="HO212" s="98"/>
      <c r="HP212" s="98"/>
      <c r="HQ212" s="98"/>
      <c r="HR212" s="98"/>
      <c r="HS212" s="98"/>
      <c r="HT212" s="98"/>
      <c r="HU212" s="98"/>
      <c r="HV212" s="98"/>
      <c r="HW212" s="98"/>
      <c r="HX212" s="98"/>
      <c r="HY212" s="98"/>
      <c r="HZ212" s="98"/>
      <c r="IA212" s="98"/>
      <c r="IB212" s="98"/>
      <c r="IC212" s="98"/>
      <c r="ID212" s="98"/>
      <c r="IE212" s="98"/>
      <c r="IF212" s="98"/>
      <c r="IG212" s="98"/>
      <c r="IH212" s="98"/>
      <c r="II212" s="98"/>
      <c r="IJ212" s="98"/>
      <c r="IK212" s="98"/>
      <c r="IL212" s="98"/>
      <c r="IM212" s="98"/>
      <c r="IN212" s="98"/>
      <c r="IO212" s="98"/>
      <c r="IP212" s="98"/>
      <c r="IQ212" s="98"/>
      <c r="IR212" s="98"/>
      <c r="IS212" s="98"/>
      <c r="IT212" s="98"/>
    </row>
    <row r="213" spans="1:255" ht="27.75" customHeight="1">
      <c r="A213" s="889" t="s">
        <v>109</v>
      </c>
      <c r="B213" s="889"/>
      <c r="C213" s="889"/>
      <c r="D213" s="862" t="s">
        <v>802</v>
      </c>
      <c r="E213" s="864"/>
      <c r="F213" s="864"/>
      <c r="G213" s="864"/>
      <c r="H213" s="864"/>
      <c r="I213" s="864"/>
      <c r="J213" s="864"/>
      <c r="K213" s="863"/>
      <c r="L213" s="893" t="s">
        <v>110</v>
      </c>
      <c r="M213" s="894"/>
      <c r="N213" s="896"/>
      <c r="O213" s="897">
        <v>42636</v>
      </c>
      <c r="P213" s="898"/>
      <c r="Q213" s="898"/>
      <c r="R213" s="898"/>
      <c r="S213" s="898"/>
      <c r="T213" s="898"/>
      <c r="U213" s="899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8"/>
      <c r="EC213" s="98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8"/>
      <c r="EZ213" s="98"/>
      <c r="FA213" s="98"/>
      <c r="FB213" s="98"/>
      <c r="FC213" s="98"/>
      <c r="FD213" s="98"/>
      <c r="FE213" s="98"/>
      <c r="FF213" s="98"/>
      <c r="FG213" s="98"/>
      <c r="FH213" s="98"/>
      <c r="FI213" s="98"/>
      <c r="FJ213" s="98"/>
      <c r="FK213" s="98"/>
      <c r="FL213" s="98"/>
      <c r="FM213" s="98"/>
      <c r="FN213" s="98"/>
      <c r="FO213" s="98"/>
      <c r="FP213" s="98"/>
      <c r="FQ213" s="98"/>
      <c r="FR213" s="98"/>
      <c r="FS213" s="98"/>
      <c r="FT213" s="98"/>
      <c r="FU213" s="98"/>
      <c r="FV213" s="98"/>
      <c r="FW213" s="98"/>
      <c r="FX213" s="98"/>
      <c r="FY213" s="98"/>
      <c r="FZ213" s="98"/>
      <c r="GA213" s="98"/>
      <c r="GB213" s="98"/>
      <c r="GC213" s="98"/>
      <c r="GD213" s="98"/>
      <c r="GE213" s="98"/>
      <c r="GF213" s="98"/>
      <c r="GG213" s="98"/>
      <c r="GH213" s="98"/>
      <c r="GI213" s="98"/>
      <c r="GJ213" s="98"/>
      <c r="GK213" s="98"/>
      <c r="GL213" s="98"/>
      <c r="GM213" s="98"/>
      <c r="GN213" s="98"/>
      <c r="GO213" s="98"/>
      <c r="GP213" s="98"/>
      <c r="GQ213" s="98"/>
      <c r="GR213" s="98"/>
      <c r="GS213" s="98"/>
      <c r="GT213" s="98"/>
      <c r="GU213" s="98"/>
      <c r="GV213" s="98"/>
      <c r="GW213" s="98"/>
      <c r="GX213" s="98"/>
      <c r="GY213" s="98"/>
      <c r="GZ213" s="98"/>
      <c r="HA213" s="98"/>
      <c r="HB213" s="98"/>
      <c r="HC213" s="98"/>
      <c r="HD213" s="98"/>
      <c r="HE213" s="98"/>
      <c r="HF213" s="98"/>
      <c r="HG213" s="98"/>
      <c r="HH213" s="98"/>
      <c r="HI213" s="98"/>
      <c r="HJ213" s="98"/>
      <c r="HK213" s="98"/>
      <c r="HL213" s="98"/>
      <c r="HM213" s="98"/>
      <c r="HN213" s="98"/>
      <c r="HO213" s="98"/>
      <c r="HP213" s="98"/>
      <c r="HQ213" s="98"/>
      <c r="HR213" s="98"/>
      <c r="HS213" s="98"/>
      <c r="HT213" s="98"/>
      <c r="HU213" s="98"/>
      <c r="HV213" s="98"/>
      <c r="HW213" s="98"/>
      <c r="HX213" s="98"/>
      <c r="HY213" s="98"/>
      <c r="HZ213" s="98"/>
      <c r="IA213" s="98"/>
      <c r="IB213" s="98"/>
      <c r="IC213" s="98"/>
      <c r="ID213" s="98"/>
      <c r="IE213" s="98"/>
      <c r="IF213" s="98"/>
      <c r="IG213" s="98"/>
      <c r="IH213" s="98"/>
      <c r="II213" s="98"/>
      <c r="IJ213" s="98"/>
      <c r="IK213" s="98"/>
      <c r="IL213" s="98"/>
      <c r="IM213" s="98"/>
      <c r="IN213" s="98"/>
      <c r="IO213" s="98"/>
      <c r="IP213" s="98"/>
      <c r="IQ213" s="98"/>
      <c r="IR213" s="98"/>
      <c r="IS213" s="98"/>
      <c r="IT213" s="98"/>
    </row>
    <row r="214" spans="1:255" ht="27.75" customHeight="1">
      <c r="A214" s="889" t="s">
        <v>111</v>
      </c>
      <c r="B214" s="889"/>
      <c r="C214" s="889"/>
      <c r="D214" s="862" t="s">
        <v>803</v>
      </c>
      <c r="E214" s="864"/>
      <c r="F214" s="864"/>
      <c r="G214" s="864"/>
      <c r="H214" s="864"/>
      <c r="I214" s="864"/>
      <c r="J214" s="864"/>
      <c r="K214" s="863"/>
      <c r="L214" s="893" t="s">
        <v>112</v>
      </c>
      <c r="M214" s="894"/>
      <c r="N214" s="896"/>
      <c r="O214" s="893" t="s">
        <v>208</v>
      </c>
      <c r="P214" s="894"/>
      <c r="Q214" s="894"/>
      <c r="R214" s="894"/>
      <c r="S214" s="894"/>
      <c r="T214" s="894"/>
      <c r="U214" s="896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8"/>
      <c r="DF214" s="98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8"/>
      <c r="EC214" s="98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8"/>
      <c r="EZ214" s="98"/>
      <c r="FA214" s="98"/>
      <c r="FB214" s="98"/>
      <c r="FC214" s="98"/>
      <c r="FD214" s="98"/>
      <c r="FE214" s="98"/>
      <c r="FF214" s="98"/>
      <c r="FG214" s="98"/>
      <c r="FH214" s="98"/>
      <c r="FI214" s="98"/>
      <c r="FJ214" s="98"/>
      <c r="FK214" s="98"/>
      <c r="FL214" s="98"/>
      <c r="FM214" s="98"/>
      <c r="FN214" s="98"/>
      <c r="FO214" s="98"/>
      <c r="FP214" s="98"/>
      <c r="FQ214" s="98"/>
      <c r="FR214" s="98"/>
      <c r="FS214" s="98"/>
      <c r="FT214" s="98"/>
      <c r="FU214" s="98"/>
      <c r="FV214" s="98"/>
      <c r="FW214" s="98"/>
      <c r="FX214" s="98"/>
      <c r="FY214" s="98"/>
      <c r="FZ214" s="98"/>
      <c r="GA214" s="98"/>
      <c r="GB214" s="98"/>
      <c r="GC214" s="98"/>
      <c r="GD214" s="98"/>
      <c r="GE214" s="98"/>
      <c r="GF214" s="98"/>
      <c r="GG214" s="98"/>
      <c r="GH214" s="98"/>
      <c r="GI214" s="98"/>
      <c r="GJ214" s="98"/>
      <c r="GK214" s="98"/>
      <c r="GL214" s="98"/>
      <c r="GM214" s="98"/>
      <c r="GN214" s="98"/>
      <c r="GO214" s="98"/>
      <c r="GP214" s="98"/>
      <c r="GQ214" s="98"/>
      <c r="GR214" s="98"/>
      <c r="GS214" s="98"/>
      <c r="GT214" s="98"/>
      <c r="GU214" s="98"/>
      <c r="GV214" s="98"/>
      <c r="GW214" s="98"/>
      <c r="GX214" s="98"/>
      <c r="GY214" s="98"/>
      <c r="GZ214" s="98"/>
      <c r="HA214" s="98"/>
      <c r="HB214" s="98"/>
      <c r="HC214" s="98"/>
      <c r="HD214" s="98"/>
      <c r="HE214" s="98"/>
      <c r="HF214" s="98"/>
      <c r="HG214" s="98"/>
      <c r="HH214" s="98"/>
      <c r="HI214" s="98"/>
      <c r="HJ214" s="98"/>
      <c r="HK214" s="98"/>
      <c r="HL214" s="98"/>
      <c r="HM214" s="98"/>
      <c r="HN214" s="98"/>
      <c r="HO214" s="98"/>
      <c r="HP214" s="98"/>
      <c r="HQ214" s="98"/>
      <c r="HR214" s="98"/>
      <c r="HS214" s="98"/>
      <c r="HT214" s="98"/>
      <c r="HU214" s="98"/>
      <c r="HV214" s="98"/>
      <c r="HW214" s="98"/>
      <c r="HX214" s="98"/>
      <c r="HY214" s="98"/>
      <c r="HZ214" s="98"/>
      <c r="IA214" s="98"/>
      <c r="IB214" s="98"/>
      <c r="IC214" s="98"/>
      <c r="ID214" s="98"/>
      <c r="IE214" s="98"/>
      <c r="IF214" s="98"/>
      <c r="IG214" s="98"/>
      <c r="IH214" s="98"/>
      <c r="II214" s="98"/>
      <c r="IJ214" s="98"/>
      <c r="IK214" s="98"/>
      <c r="IL214" s="98"/>
      <c r="IM214" s="98"/>
      <c r="IN214" s="98"/>
      <c r="IO214" s="98"/>
      <c r="IP214" s="98"/>
      <c r="IQ214" s="98"/>
      <c r="IR214" s="98"/>
      <c r="IS214" s="98"/>
      <c r="IT214" s="98"/>
    </row>
    <row r="215" spans="1:255" ht="27.75" customHeight="1">
      <c r="A215" s="100" t="s">
        <v>114</v>
      </c>
      <c r="B215" s="100"/>
      <c r="C215" s="100"/>
      <c r="D215" s="862" t="s">
        <v>804</v>
      </c>
      <c r="E215" s="863"/>
      <c r="F215" s="862" t="s">
        <v>115</v>
      </c>
      <c r="G215" s="864"/>
      <c r="H215" s="863"/>
      <c r="I215" s="865" t="s">
        <v>805</v>
      </c>
      <c r="J215" s="866"/>
      <c r="K215" s="867"/>
      <c r="L215" s="893" t="s">
        <v>116</v>
      </c>
      <c r="M215" s="894"/>
      <c r="N215" s="896"/>
      <c r="O215" s="583" t="s">
        <v>208</v>
      </c>
      <c r="P215" s="102" t="s">
        <v>118</v>
      </c>
      <c r="Q215" s="909" t="s">
        <v>208</v>
      </c>
      <c r="R215" s="910"/>
      <c r="S215" s="910"/>
      <c r="T215" s="910"/>
      <c r="U215" s="911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8"/>
      <c r="DF215" s="98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8"/>
      <c r="EC215" s="98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8"/>
      <c r="EZ215" s="98"/>
      <c r="FA215" s="98"/>
      <c r="FB215" s="98"/>
      <c r="FC215" s="98"/>
      <c r="FD215" s="98"/>
      <c r="FE215" s="98"/>
      <c r="FF215" s="98"/>
      <c r="FG215" s="98"/>
      <c r="FH215" s="98"/>
      <c r="FI215" s="98"/>
      <c r="FJ215" s="98"/>
      <c r="FK215" s="98"/>
      <c r="FL215" s="98"/>
      <c r="FM215" s="98"/>
      <c r="FN215" s="98"/>
      <c r="FO215" s="98"/>
      <c r="FP215" s="98"/>
      <c r="FQ215" s="98"/>
      <c r="FR215" s="98"/>
      <c r="FS215" s="98"/>
      <c r="FT215" s="98"/>
      <c r="FU215" s="98"/>
      <c r="FV215" s="98"/>
      <c r="FW215" s="98"/>
      <c r="FX215" s="98"/>
      <c r="FY215" s="98"/>
      <c r="FZ215" s="98"/>
      <c r="GA215" s="98"/>
      <c r="GB215" s="98"/>
      <c r="GC215" s="98"/>
      <c r="GD215" s="98"/>
      <c r="GE215" s="98"/>
      <c r="GF215" s="98"/>
      <c r="GG215" s="98"/>
      <c r="GH215" s="98"/>
      <c r="GI215" s="98"/>
      <c r="GJ215" s="98"/>
      <c r="GK215" s="98"/>
      <c r="GL215" s="98"/>
      <c r="GM215" s="98"/>
      <c r="GN215" s="98"/>
      <c r="GO215" s="98"/>
      <c r="GP215" s="98"/>
      <c r="GQ215" s="98"/>
      <c r="GR215" s="98"/>
      <c r="GS215" s="98"/>
      <c r="GT215" s="98"/>
      <c r="GU215" s="98"/>
      <c r="GV215" s="98"/>
      <c r="GW215" s="98"/>
      <c r="GX215" s="98"/>
      <c r="GY215" s="98"/>
      <c r="GZ215" s="98"/>
      <c r="HA215" s="98"/>
      <c r="HB215" s="98"/>
      <c r="HC215" s="98"/>
      <c r="HD215" s="98"/>
      <c r="HE215" s="98"/>
      <c r="HF215" s="98"/>
      <c r="HG215" s="98"/>
      <c r="HH215" s="98"/>
      <c r="HI215" s="98"/>
      <c r="HJ215" s="98"/>
      <c r="HK215" s="98"/>
      <c r="HL215" s="98"/>
      <c r="HM215" s="98"/>
      <c r="HN215" s="98"/>
      <c r="HO215" s="98"/>
      <c r="HP215" s="98"/>
      <c r="HQ215" s="98"/>
      <c r="HR215" s="98"/>
      <c r="HS215" s="98"/>
      <c r="HT215" s="98"/>
      <c r="HU215" s="98"/>
      <c r="HV215" s="98"/>
      <c r="HW215" s="98"/>
      <c r="HX215" s="98"/>
      <c r="HY215" s="98"/>
      <c r="HZ215" s="98"/>
      <c r="IA215" s="98"/>
      <c r="IB215" s="98"/>
      <c r="IC215" s="98"/>
      <c r="ID215" s="98"/>
      <c r="IE215" s="98"/>
      <c r="IF215" s="98"/>
      <c r="IG215" s="98"/>
      <c r="IH215" s="98"/>
      <c r="II215" s="98"/>
      <c r="IJ215" s="98"/>
      <c r="IK215" s="98"/>
      <c r="IL215" s="98"/>
      <c r="IM215" s="98"/>
      <c r="IN215" s="98"/>
      <c r="IO215" s="98"/>
      <c r="IP215" s="98"/>
      <c r="IQ215" s="98"/>
      <c r="IR215" s="98"/>
      <c r="IS215" s="98"/>
      <c r="IT215" s="98"/>
    </row>
    <row r="216" spans="1:255" ht="27.75" customHeight="1">
      <c r="A216" s="889" t="s">
        <v>119</v>
      </c>
      <c r="B216" s="889"/>
      <c r="C216" s="890" t="s">
        <v>806</v>
      </c>
      <c r="D216" s="891"/>
      <c r="E216" s="891"/>
      <c r="F216" s="891"/>
      <c r="G216" s="891"/>
      <c r="H216" s="892"/>
      <c r="I216" s="906" t="s">
        <v>120</v>
      </c>
      <c r="J216" s="907"/>
      <c r="K216" s="908"/>
      <c r="L216" s="102" t="s">
        <v>121</v>
      </c>
      <c r="M216" s="584"/>
      <c r="N216" s="585"/>
      <c r="O216" s="103"/>
      <c r="P216" s="617" t="s">
        <v>122</v>
      </c>
      <c r="Q216" s="912">
        <v>6</v>
      </c>
      <c r="R216" s="913"/>
      <c r="S216" s="913"/>
      <c r="T216" s="913"/>
      <c r="U216" s="914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8"/>
      <c r="FW216" s="98"/>
      <c r="FX216" s="98"/>
      <c r="FY216" s="98"/>
      <c r="FZ216" s="98"/>
      <c r="GA216" s="98"/>
      <c r="GB216" s="98"/>
      <c r="GC216" s="98"/>
      <c r="GD216" s="98"/>
      <c r="GE216" s="98"/>
      <c r="GF216" s="98"/>
      <c r="GG216" s="98"/>
      <c r="GH216" s="98"/>
      <c r="GI216" s="98"/>
      <c r="GJ216" s="98"/>
      <c r="GK216" s="98"/>
      <c r="GL216" s="98"/>
      <c r="GM216" s="98"/>
      <c r="GN216" s="98"/>
      <c r="GO216" s="98"/>
      <c r="GP216" s="98"/>
      <c r="GQ216" s="98"/>
      <c r="GR216" s="98"/>
      <c r="GS216" s="98"/>
      <c r="GT216" s="98"/>
      <c r="GU216" s="98"/>
      <c r="GV216" s="98"/>
      <c r="GW216" s="98"/>
      <c r="GX216" s="98"/>
      <c r="GY216" s="98"/>
      <c r="GZ216" s="98"/>
      <c r="HA216" s="98"/>
      <c r="HB216" s="98"/>
      <c r="HC216" s="98"/>
      <c r="HD216" s="98"/>
      <c r="HE216" s="98"/>
      <c r="HF216" s="98"/>
      <c r="HG216" s="98"/>
      <c r="HH216" s="98"/>
      <c r="HI216" s="98"/>
      <c r="HJ216" s="98"/>
      <c r="HK216" s="98"/>
      <c r="HL216" s="98"/>
      <c r="HM216" s="98"/>
      <c r="HN216" s="98"/>
      <c r="HO216" s="98"/>
      <c r="HP216" s="98"/>
      <c r="HQ216" s="98"/>
      <c r="HR216" s="98"/>
      <c r="HS216" s="98"/>
      <c r="HT216" s="98"/>
      <c r="HU216" s="98"/>
      <c r="HV216" s="98"/>
      <c r="HW216" s="98"/>
      <c r="HX216" s="98"/>
      <c r="HY216" s="98"/>
      <c r="HZ216" s="98"/>
      <c r="IA216" s="98"/>
      <c r="IB216" s="98"/>
      <c r="IC216" s="98"/>
      <c r="ID216" s="98"/>
      <c r="IE216" s="98"/>
      <c r="IF216" s="98"/>
      <c r="IG216" s="98"/>
      <c r="IH216" s="98"/>
      <c r="II216" s="98"/>
      <c r="IJ216" s="98"/>
      <c r="IK216" s="98"/>
      <c r="IL216" s="98"/>
      <c r="IM216" s="98"/>
      <c r="IN216" s="98"/>
      <c r="IO216" s="98"/>
      <c r="IP216" s="98"/>
      <c r="IQ216" s="98"/>
      <c r="IR216" s="98"/>
      <c r="IS216" s="98"/>
      <c r="IT216" s="98"/>
    </row>
    <row r="217" spans="1:255" ht="27.75" customHeight="1">
      <c r="A217" s="900" t="s">
        <v>124</v>
      </c>
      <c r="B217" s="871" t="s">
        <v>125</v>
      </c>
      <c r="C217" s="871" t="s">
        <v>9</v>
      </c>
      <c r="D217" s="871" t="s">
        <v>126</v>
      </c>
      <c r="E217" s="871" t="s">
        <v>204</v>
      </c>
      <c r="F217" s="903" t="s">
        <v>128</v>
      </c>
      <c r="G217" s="871" t="s">
        <v>129</v>
      </c>
      <c r="H217" s="871" t="s">
        <v>130</v>
      </c>
      <c r="I217" s="871" t="s">
        <v>131</v>
      </c>
      <c r="J217" s="871" t="s">
        <v>132</v>
      </c>
      <c r="K217" s="871" t="s">
        <v>133</v>
      </c>
      <c r="L217" s="871" t="s">
        <v>134</v>
      </c>
      <c r="M217" s="871" t="s">
        <v>135</v>
      </c>
      <c r="N217" s="871" t="s">
        <v>137</v>
      </c>
      <c r="O217" s="871" t="s">
        <v>138</v>
      </c>
      <c r="P217" s="871" t="s">
        <v>139</v>
      </c>
      <c r="Q217" s="871" t="s">
        <v>140</v>
      </c>
      <c r="R217" s="871" t="s">
        <v>128</v>
      </c>
      <c r="S217" s="871" t="s">
        <v>132</v>
      </c>
      <c r="T217" s="871" t="s">
        <v>134</v>
      </c>
      <c r="U217" s="871" t="s">
        <v>137</v>
      </c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04"/>
      <c r="CI217" s="104"/>
      <c r="CJ217" s="104"/>
      <c r="CK217" s="104"/>
      <c r="CL217" s="104"/>
      <c r="CM217" s="104"/>
      <c r="CN217" s="104"/>
      <c r="CO217" s="104"/>
      <c r="CP217" s="104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  <c r="DG217" s="104"/>
      <c r="DH217" s="104"/>
      <c r="DI217" s="104"/>
      <c r="DJ217" s="104"/>
      <c r="DK217" s="104"/>
      <c r="DL217" s="104"/>
      <c r="DM217" s="104"/>
      <c r="DN217" s="104"/>
      <c r="DO217" s="104"/>
      <c r="DP217" s="104"/>
      <c r="DQ217" s="104"/>
      <c r="DR217" s="104"/>
      <c r="DS217" s="104"/>
      <c r="DT217" s="104"/>
      <c r="DU217" s="104"/>
      <c r="DV217" s="104"/>
      <c r="DW217" s="104"/>
      <c r="DX217" s="104"/>
      <c r="DY217" s="104"/>
      <c r="DZ217" s="104"/>
      <c r="EA217" s="104"/>
      <c r="EB217" s="104"/>
      <c r="EC217" s="104"/>
      <c r="ED217" s="104"/>
      <c r="EE217" s="104"/>
      <c r="EF217" s="104"/>
      <c r="EG217" s="104"/>
      <c r="EH217" s="104"/>
      <c r="EI217" s="104"/>
      <c r="EJ217" s="104"/>
      <c r="EK217" s="104"/>
      <c r="EL217" s="104"/>
      <c r="EM217" s="104"/>
      <c r="EN217" s="104"/>
      <c r="EO217" s="104"/>
      <c r="EP217" s="104"/>
      <c r="EQ217" s="104"/>
      <c r="ER217" s="104"/>
      <c r="ES217" s="104"/>
      <c r="ET217" s="104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4"/>
      <c r="FF217" s="104"/>
      <c r="FG217" s="104"/>
      <c r="FH217" s="104"/>
      <c r="FI217" s="104"/>
      <c r="FJ217" s="104"/>
      <c r="FK217" s="104"/>
      <c r="FL217" s="104"/>
      <c r="FM217" s="104"/>
      <c r="FN217" s="104"/>
      <c r="FO217" s="104"/>
      <c r="FP217" s="104"/>
      <c r="FQ217" s="104"/>
      <c r="FR217" s="104"/>
      <c r="FS217" s="104"/>
      <c r="FT217" s="104"/>
      <c r="FU217" s="104"/>
      <c r="FV217" s="104"/>
      <c r="FW217" s="104"/>
      <c r="FX217" s="104"/>
      <c r="FY217" s="104"/>
      <c r="FZ217" s="104"/>
      <c r="GA217" s="104"/>
      <c r="GB217" s="104"/>
      <c r="GC217" s="104"/>
      <c r="GD217" s="104"/>
      <c r="GE217" s="104"/>
      <c r="GF217" s="104"/>
      <c r="GG217" s="104"/>
      <c r="GH217" s="104"/>
      <c r="GI217" s="104"/>
      <c r="GJ217" s="104"/>
      <c r="GK217" s="104"/>
      <c r="GL217" s="104"/>
      <c r="GM217" s="10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104"/>
      <c r="HR217" s="104"/>
      <c r="HS217" s="104"/>
      <c r="HT217" s="104"/>
      <c r="HU217" s="104"/>
      <c r="HV217" s="104"/>
      <c r="HW217" s="104"/>
      <c r="HX217" s="104"/>
      <c r="HY217" s="104"/>
      <c r="HZ217" s="104"/>
      <c r="IA217" s="104"/>
      <c r="IB217" s="104"/>
      <c r="IC217" s="104"/>
      <c r="ID217" s="104"/>
      <c r="IE217" s="104"/>
      <c r="IF217" s="104"/>
      <c r="IG217" s="104"/>
      <c r="IH217" s="104"/>
      <c r="II217" s="104"/>
      <c r="IJ217" s="104"/>
      <c r="IK217" s="104"/>
      <c r="IL217" s="104"/>
      <c r="IM217" s="104"/>
      <c r="IN217" s="104"/>
      <c r="IO217" s="104"/>
      <c r="IP217" s="104"/>
      <c r="IQ217" s="104"/>
      <c r="IR217" s="104"/>
      <c r="IS217" s="104"/>
      <c r="IT217" s="104"/>
    </row>
    <row r="218" spans="1:255" ht="27.75" customHeight="1">
      <c r="A218" s="901"/>
      <c r="B218" s="874"/>
      <c r="C218" s="874"/>
      <c r="D218" s="874"/>
      <c r="E218" s="874"/>
      <c r="F218" s="904"/>
      <c r="G218" s="874"/>
      <c r="H218" s="874"/>
      <c r="I218" s="874"/>
      <c r="J218" s="874"/>
      <c r="K218" s="874"/>
      <c r="L218" s="874"/>
      <c r="M218" s="874"/>
      <c r="N218" s="874"/>
      <c r="O218" s="874"/>
      <c r="P218" s="874"/>
      <c r="Q218" s="874"/>
      <c r="R218" s="874"/>
      <c r="S218" s="874"/>
      <c r="T218" s="874"/>
      <c r="U218" s="87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04"/>
      <c r="CI218" s="104"/>
      <c r="CJ218" s="104"/>
      <c r="CK218" s="104"/>
      <c r="CL218" s="104"/>
      <c r="CM218" s="104"/>
      <c r="CN218" s="104"/>
      <c r="CO218" s="104"/>
      <c r="CP218" s="104"/>
      <c r="CQ218" s="104"/>
      <c r="CR218" s="104"/>
      <c r="CS218" s="104"/>
      <c r="CT218" s="104"/>
      <c r="CU218" s="104"/>
      <c r="CV218" s="104"/>
      <c r="CW218" s="104"/>
      <c r="CX218" s="104"/>
      <c r="CY218" s="104"/>
      <c r="CZ218" s="104"/>
      <c r="DA218" s="104"/>
      <c r="DB218" s="104"/>
      <c r="DC218" s="104"/>
      <c r="DD218" s="104"/>
      <c r="DE218" s="104"/>
      <c r="DF218" s="104"/>
      <c r="DG218" s="104"/>
      <c r="DH218" s="104"/>
      <c r="DI218" s="104"/>
      <c r="DJ218" s="104"/>
      <c r="DK218" s="104"/>
      <c r="DL218" s="104"/>
      <c r="DM218" s="104"/>
      <c r="DN218" s="104"/>
      <c r="DO218" s="104"/>
      <c r="DP218" s="104"/>
      <c r="DQ218" s="104"/>
      <c r="DR218" s="104"/>
      <c r="DS218" s="104"/>
      <c r="DT218" s="104"/>
      <c r="DU218" s="104"/>
      <c r="DV218" s="104"/>
      <c r="DW218" s="104"/>
      <c r="DX218" s="104"/>
      <c r="DY218" s="104"/>
      <c r="DZ218" s="104"/>
      <c r="EA218" s="104"/>
      <c r="EB218" s="104"/>
      <c r="EC218" s="104"/>
      <c r="ED218" s="104"/>
      <c r="EE218" s="104"/>
      <c r="EF218" s="104"/>
      <c r="EG218" s="104"/>
      <c r="EH218" s="104"/>
      <c r="EI218" s="104"/>
      <c r="EJ218" s="104"/>
      <c r="EK218" s="104"/>
      <c r="EL218" s="104"/>
      <c r="EM218" s="104"/>
      <c r="EN218" s="104"/>
      <c r="EO218" s="104"/>
      <c r="EP218" s="104"/>
      <c r="EQ218" s="104"/>
      <c r="ER218" s="104"/>
      <c r="ES218" s="104"/>
      <c r="ET218" s="104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4"/>
      <c r="FF218" s="104"/>
      <c r="FG218" s="104"/>
      <c r="FH218" s="104"/>
      <c r="FI218" s="104"/>
      <c r="FJ218" s="104"/>
      <c r="FK218" s="104"/>
      <c r="FL218" s="104"/>
      <c r="FM218" s="104"/>
      <c r="FN218" s="104"/>
      <c r="FO218" s="104"/>
      <c r="FP218" s="104"/>
      <c r="FQ218" s="104"/>
      <c r="FR218" s="104"/>
      <c r="FS218" s="104"/>
      <c r="FT218" s="104"/>
      <c r="FU218" s="104"/>
      <c r="FV218" s="104"/>
      <c r="FW218" s="104"/>
      <c r="FX218" s="104"/>
      <c r="FY218" s="104"/>
      <c r="FZ218" s="104"/>
      <c r="GA218" s="104"/>
      <c r="GB218" s="104"/>
      <c r="GC218" s="104"/>
      <c r="GD218" s="104"/>
      <c r="GE218" s="104"/>
      <c r="GF218" s="104"/>
      <c r="GG218" s="104"/>
      <c r="GH218" s="104"/>
      <c r="GI218" s="104"/>
      <c r="GJ218" s="104"/>
      <c r="GK218" s="104"/>
      <c r="GL218" s="104"/>
      <c r="GM218" s="10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104"/>
      <c r="HR218" s="104"/>
      <c r="HS218" s="104"/>
      <c r="HT218" s="104"/>
      <c r="HU218" s="104"/>
      <c r="HV218" s="104"/>
      <c r="HW218" s="104"/>
      <c r="HX218" s="104"/>
      <c r="HY218" s="104"/>
      <c r="HZ218" s="104"/>
      <c r="IA218" s="104"/>
      <c r="IB218" s="104"/>
      <c r="IC218" s="104"/>
      <c r="ID218" s="104"/>
      <c r="IE218" s="104"/>
      <c r="IF218" s="104"/>
      <c r="IG218" s="104"/>
      <c r="IH218" s="104"/>
      <c r="II218" s="104"/>
      <c r="IJ218" s="104"/>
      <c r="IK218" s="104"/>
      <c r="IL218" s="104"/>
      <c r="IM218" s="104"/>
      <c r="IN218" s="104"/>
      <c r="IO218" s="104"/>
      <c r="IP218" s="104"/>
      <c r="IQ218" s="104"/>
      <c r="IR218" s="104"/>
      <c r="IS218" s="104"/>
      <c r="IT218" s="104"/>
    </row>
    <row r="219" spans="1:255" ht="27.75" customHeight="1">
      <c r="A219" s="901"/>
      <c r="B219" s="874"/>
      <c r="C219" s="874"/>
      <c r="D219" s="874"/>
      <c r="E219" s="874"/>
      <c r="F219" s="904"/>
      <c r="G219" s="874"/>
      <c r="H219" s="874"/>
      <c r="I219" s="874"/>
      <c r="J219" s="874"/>
      <c r="K219" s="874"/>
      <c r="L219" s="874"/>
      <c r="M219" s="874"/>
      <c r="N219" s="874"/>
      <c r="O219" s="874"/>
      <c r="P219" s="874"/>
      <c r="Q219" s="874"/>
      <c r="R219" s="874"/>
      <c r="S219" s="874"/>
      <c r="T219" s="874"/>
      <c r="U219" s="87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  <c r="BY219" s="104"/>
      <c r="BZ219" s="104"/>
      <c r="CA219" s="104"/>
      <c r="CB219" s="104"/>
      <c r="CC219" s="104"/>
      <c r="CD219" s="104"/>
      <c r="CE219" s="104"/>
      <c r="CF219" s="104"/>
      <c r="CG219" s="104"/>
      <c r="CH219" s="104"/>
      <c r="CI219" s="104"/>
      <c r="CJ219" s="104"/>
      <c r="CK219" s="104"/>
      <c r="CL219" s="104"/>
      <c r="CM219" s="104"/>
      <c r="CN219" s="104"/>
      <c r="CO219" s="104"/>
      <c r="CP219" s="104"/>
      <c r="CQ219" s="104"/>
      <c r="CR219" s="104"/>
      <c r="CS219" s="104"/>
      <c r="CT219" s="104"/>
      <c r="CU219" s="104"/>
      <c r="CV219" s="104"/>
      <c r="CW219" s="104"/>
      <c r="CX219" s="104"/>
      <c r="CY219" s="104"/>
      <c r="CZ219" s="104"/>
      <c r="DA219" s="104"/>
      <c r="DB219" s="104"/>
      <c r="DC219" s="104"/>
      <c r="DD219" s="104"/>
      <c r="DE219" s="104"/>
      <c r="DF219" s="104"/>
      <c r="DG219" s="104"/>
      <c r="DH219" s="104"/>
      <c r="DI219" s="104"/>
      <c r="DJ219" s="104"/>
      <c r="DK219" s="104"/>
      <c r="DL219" s="104"/>
      <c r="DM219" s="104"/>
      <c r="DN219" s="104"/>
      <c r="DO219" s="104"/>
      <c r="DP219" s="104"/>
      <c r="DQ219" s="104"/>
      <c r="DR219" s="104"/>
      <c r="DS219" s="104"/>
      <c r="DT219" s="104"/>
      <c r="DU219" s="104"/>
      <c r="DV219" s="104"/>
      <c r="DW219" s="104"/>
      <c r="DX219" s="104"/>
      <c r="DY219" s="104"/>
      <c r="DZ219" s="104"/>
      <c r="EA219" s="104"/>
      <c r="EB219" s="104"/>
      <c r="EC219" s="104"/>
      <c r="ED219" s="104"/>
      <c r="EE219" s="104"/>
      <c r="EF219" s="104"/>
      <c r="EG219" s="104"/>
      <c r="EH219" s="104"/>
      <c r="EI219" s="104"/>
      <c r="EJ219" s="104"/>
      <c r="EK219" s="104"/>
      <c r="EL219" s="104"/>
      <c r="EM219" s="104"/>
      <c r="EN219" s="104"/>
      <c r="EO219" s="104"/>
      <c r="EP219" s="104"/>
      <c r="EQ219" s="104"/>
      <c r="ER219" s="104"/>
      <c r="ES219" s="104"/>
      <c r="ET219" s="104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4"/>
      <c r="FF219" s="104"/>
      <c r="FG219" s="104"/>
      <c r="FH219" s="104"/>
      <c r="FI219" s="104"/>
      <c r="FJ219" s="104"/>
      <c r="FK219" s="104"/>
      <c r="FL219" s="104"/>
      <c r="FM219" s="104"/>
      <c r="FN219" s="104"/>
      <c r="FO219" s="104"/>
      <c r="FP219" s="104"/>
      <c r="FQ219" s="104"/>
      <c r="FR219" s="104"/>
      <c r="FS219" s="104"/>
      <c r="FT219" s="104"/>
      <c r="FU219" s="104"/>
      <c r="FV219" s="104"/>
      <c r="FW219" s="104"/>
      <c r="FX219" s="104"/>
      <c r="FY219" s="104"/>
      <c r="FZ219" s="104"/>
      <c r="GA219" s="104"/>
      <c r="GB219" s="104"/>
      <c r="GC219" s="104"/>
      <c r="GD219" s="104"/>
      <c r="GE219" s="104"/>
      <c r="GF219" s="104"/>
      <c r="GG219" s="104"/>
      <c r="GH219" s="104"/>
      <c r="GI219" s="104"/>
      <c r="GJ219" s="104"/>
      <c r="GK219" s="104"/>
      <c r="GL219" s="104"/>
      <c r="GM219" s="10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104"/>
      <c r="HR219" s="104"/>
      <c r="HS219" s="104"/>
      <c r="HT219" s="104"/>
      <c r="HU219" s="104"/>
      <c r="HV219" s="104"/>
      <c r="HW219" s="104"/>
      <c r="HX219" s="104"/>
      <c r="HY219" s="104"/>
      <c r="HZ219" s="104"/>
      <c r="IA219" s="104"/>
      <c r="IB219" s="104"/>
      <c r="IC219" s="104"/>
      <c r="ID219" s="104"/>
      <c r="IE219" s="104"/>
      <c r="IF219" s="104"/>
      <c r="IG219" s="104"/>
      <c r="IH219" s="104"/>
      <c r="II219" s="104"/>
      <c r="IJ219" s="104"/>
      <c r="IK219" s="104"/>
      <c r="IL219" s="104"/>
      <c r="IM219" s="104"/>
      <c r="IN219" s="104"/>
      <c r="IO219" s="104"/>
      <c r="IP219" s="104"/>
      <c r="IQ219" s="104"/>
      <c r="IR219" s="104"/>
      <c r="IS219" s="104"/>
      <c r="IT219" s="104"/>
    </row>
    <row r="220" spans="1:255" ht="27.75" customHeight="1">
      <c r="A220" s="902"/>
      <c r="B220" s="875"/>
      <c r="C220" s="875"/>
      <c r="D220" s="875"/>
      <c r="E220" s="875"/>
      <c r="F220" s="905"/>
      <c r="G220" s="875"/>
      <c r="H220" s="875"/>
      <c r="I220" s="875"/>
      <c r="J220" s="875"/>
      <c r="K220" s="875"/>
      <c r="L220" s="875"/>
      <c r="M220" s="875"/>
      <c r="N220" s="875"/>
      <c r="O220" s="875"/>
      <c r="P220" s="875"/>
      <c r="Q220" s="875"/>
      <c r="R220" s="875"/>
      <c r="S220" s="875"/>
      <c r="T220" s="875"/>
      <c r="U220" s="875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  <c r="BY220" s="104"/>
      <c r="BZ220" s="104"/>
      <c r="CA220" s="104"/>
      <c r="CB220" s="104"/>
      <c r="CC220" s="104"/>
      <c r="CD220" s="104"/>
      <c r="CE220" s="104"/>
      <c r="CF220" s="104"/>
      <c r="CG220" s="104"/>
      <c r="CH220" s="104"/>
      <c r="CI220" s="104"/>
      <c r="CJ220" s="104"/>
      <c r="CK220" s="104"/>
      <c r="CL220" s="104"/>
      <c r="CM220" s="104"/>
      <c r="CN220" s="104"/>
      <c r="CO220" s="104"/>
      <c r="CP220" s="104"/>
      <c r="CQ220" s="104"/>
      <c r="CR220" s="104"/>
      <c r="CS220" s="104"/>
      <c r="CT220" s="104"/>
      <c r="CU220" s="104"/>
      <c r="CV220" s="104"/>
      <c r="CW220" s="104"/>
      <c r="CX220" s="104"/>
      <c r="CY220" s="104"/>
      <c r="CZ220" s="104"/>
      <c r="DA220" s="104"/>
      <c r="DB220" s="104"/>
      <c r="DC220" s="104"/>
      <c r="DD220" s="104"/>
      <c r="DE220" s="104"/>
      <c r="DF220" s="104"/>
      <c r="DG220" s="104"/>
      <c r="DH220" s="104"/>
      <c r="DI220" s="104"/>
      <c r="DJ220" s="104"/>
      <c r="DK220" s="104"/>
      <c r="DL220" s="104"/>
      <c r="DM220" s="104"/>
      <c r="DN220" s="104"/>
      <c r="DO220" s="104"/>
      <c r="DP220" s="104"/>
      <c r="DQ220" s="104"/>
      <c r="DR220" s="104"/>
      <c r="DS220" s="104"/>
      <c r="DT220" s="104"/>
      <c r="DU220" s="104"/>
      <c r="DV220" s="104"/>
      <c r="DW220" s="104"/>
      <c r="DX220" s="104"/>
      <c r="DY220" s="104"/>
      <c r="DZ220" s="104"/>
      <c r="EA220" s="104"/>
      <c r="EB220" s="104"/>
      <c r="EC220" s="104"/>
      <c r="ED220" s="104"/>
      <c r="EE220" s="104"/>
      <c r="EF220" s="104"/>
      <c r="EG220" s="104"/>
      <c r="EH220" s="104"/>
      <c r="EI220" s="104"/>
      <c r="EJ220" s="104"/>
      <c r="EK220" s="104"/>
      <c r="EL220" s="104"/>
      <c r="EM220" s="104"/>
      <c r="EN220" s="104"/>
      <c r="EO220" s="104"/>
      <c r="EP220" s="104"/>
      <c r="EQ220" s="104"/>
      <c r="ER220" s="104"/>
      <c r="ES220" s="104"/>
      <c r="ET220" s="104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4"/>
      <c r="FF220" s="104"/>
      <c r="FG220" s="104"/>
      <c r="FH220" s="104"/>
      <c r="FI220" s="104"/>
      <c r="FJ220" s="104"/>
      <c r="FK220" s="104"/>
      <c r="FL220" s="104"/>
      <c r="FM220" s="104"/>
      <c r="FN220" s="104"/>
      <c r="FO220" s="104"/>
      <c r="FP220" s="104"/>
      <c r="FQ220" s="104"/>
      <c r="FR220" s="104"/>
      <c r="FS220" s="104"/>
      <c r="FT220" s="104"/>
      <c r="FU220" s="104"/>
      <c r="FV220" s="104"/>
      <c r="FW220" s="104"/>
      <c r="FX220" s="104"/>
      <c r="FY220" s="104"/>
      <c r="FZ220" s="104"/>
      <c r="GA220" s="104"/>
      <c r="GB220" s="104"/>
      <c r="GC220" s="104"/>
      <c r="GD220" s="104"/>
      <c r="GE220" s="104"/>
      <c r="GF220" s="104"/>
      <c r="GG220" s="104"/>
      <c r="GH220" s="104"/>
      <c r="GI220" s="104"/>
      <c r="GJ220" s="104"/>
      <c r="GK220" s="104"/>
      <c r="GL220" s="104"/>
      <c r="GM220" s="104"/>
      <c r="GN220" s="104"/>
      <c r="GO220" s="104"/>
      <c r="GP220" s="104"/>
      <c r="GQ220" s="104"/>
      <c r="GR220" s="104"/>
      <c r="GS220" s="104"/>
      <c r="GT220" s="104"/>
      <c r="GU220" s="104"/>
      <c r="GV220" s="104"/>
      <c r="GW220" s="104"/>
      <c r="GX220" s="104"/>
      <c r="GY220" s="104"/>
      <c r="GZ220" s="104"/>
      <c r="HA220" s="104"/>
      <c r="HB220" s="104"/>
      <c r="HC220" s="104"/>
      <c r="HD220" s="104"/>
      <c r="HE220" s="104"/>
      <c r="HF220" s="104"/>
      <c r="HG220" s="104"/>
      <c r="HH220" s="104"/>
      <c r="HI220" s="104"/>
      <c r="HJ220" s="104"/>
      <c r="HK220" s="104"/>
      <c r="HL220" s="104"/>
      <c r="HM220" s="104"/>
      <c r="HN220" s="104"/>
      <c r="HO220" s="104"/>
      <c r="HP220" s="104"/>
      <c r="HQ220" s="104"/>
      <c r="HR220" s="104"/>
      <c r="HS220" s="104"/>
      <c r="HT220" s="104"/>
      <c r="HU220" s="104"/>
      <c r="HV220" s="104"/>
      <c r="HW220" s="104"/>
      <c r="HX220" s="104"/>
      <c r="HY220" s="104"/>
      <c r="HZ220" s="104"/>
      <c r="IA220" s="104"/>
      <c r="IB220" s="104"/>
      <c r="IC220" s="104"/>
      <c r="ID220" s="104"/>
      <c r="IE220" s="104"/>
      <c r="IF220" s="104"/>
      <c r="IG220" s="104"/>
      <c r="IH220" s="104"/>
      <c r="II220" s="104"/>
      <c r="IJ220" s="104"/>
      <c r="IK220" s="104"/>
      <c r="IL220" s="104"/>
      <c r="IM220" s="104"/>
      <c r="IN220" s="104"/>
      <c r="IO220" s="104"/>
      <c r="IP220" s="104"/>
      <c r="IQ220" s="104"/>
      <c r="IR220" s="104"/>
      <c r="IS220" s="104"/>
      <c r="IT220" s="104"/>
    </row>
    <row r="221" spans="1:255" s="637" customFormat="1" ht="131.25" customHeight="1">
      <c r="A221" s="1055" t="s">
        <v>550</v>
      </c>
      <c r="B221" s="1057" t="s">
        <v>974</v>
      </c>
      <c r="C221" s="1057" t="s">
        <v>973</v>
      </c>
      <c r="D221" s="628" t="s">
        <v>897</v>
      </c>
      <c r="E221" s="629" t="s">
        <v>898</v>
      </c>
      <c r="F221" s="630">
        <v>6</v>
      </c>
      <c r="G221" s="631"/>
      <c r="H221" s="629" t="s">
        <v>899</v>
      </c>
      <c r="I221" s="628" t="s">
        <v>900</v>
      </c>
      <c r="J221" s="632">
        <v>2</v>
      </c>
      <c r="K221" s="629" t="s">
        <v>189</v>
      </c>
      <c r="L221" s="632">
        <v>3</v>
      </c>
      <c r="M221" s="632">
        <v>525</v>
      </c>
      <c r="N221" s="633">
        <v>23</v>
      </c>
      <c r="O221" s="634">
        <f>F221*J221*L221</f>
        <v>36</v>
      </c>
      <c r="P221" s="629" t="s">
        <v>208</v>
      </c>
      <c r="Q221" s="635" t="s">
        <v>173</v>
      </c>
      <c r="R221" s="629" t="s">
        <v>901</v>
      </c>
      <c r="S221" s="635" t="s">
        <v>176</v>
      </c>
      <c r="T221" s="635" t="s">
        <v>175</v>
      </c>
      <c r="U221" s="635" t="s">
        <v>174</v>
      </c>
      <c r="V221" s="636"/>
      <c r="W221" s="636"/>
      <c r="X221" s="636"/>
      <c r="Y221" s="636"/>
      <c r="Z221" s="636"/>
      <c r="AA221" s="636"/>
      <c r="AB221" s="636"/>
      <c r="AC221" s="636"/>
      <c r="AD221" s="636"/>
      <c r="AE221" s="636"/>
      <c r="AF221" s="636"/>
      <c r="AG221" s="636"/>
      <c r="AH221" s="636"/>
      <c r="AI221" s="636"/>
      <c r="AJ221" s="636"/>
      <c r="AK221" s="636"/>
      <c r="AL221" s="636"/>
      <c r="AM221" s="636"/>
      <c r="AN221" s="636"/>
      <c r="AO221" s="636"/>
      <c r="AP221" s="636"/>
      <c r="AQ221" s="636"/>
      <c r="AR221" s="636"/>
      <c r="AS221" s="636"/>
      <c r="AT221" s="636"/>
      <c r="AU221" s="636"/>
      <c r="AV221" s="636"/>
      <c r="AW221" s="636"/>
      <c r="AX221" s="636"/>
      <c r="AY221" s="636"/>
      <c r="AZ221" s="636"/>
      <c r="BA221" s="636"/>
      <c r="BB221" s="636"/>
      <c r="BC221" s="636"/>
      <c r="BD221" s="636"/>
      <c r="BE221" s="636"/>
      <c r="BF221" s="636"/>
      <c r="BG221" s="636"/>
      <c r="BH221" s="636"/>
      <c r="BI221" s="636"/>
      <c r="BJ221" s="636"/>
      <c r="BK221" s="636"/>
      <c r="BL221" s="636"/>
      <c r="BM221" s="636"/>
      <c r="BN221" s="636"/>
      <c r="BO221" s="636"/>
      <c r="BP221" s="636"/>
      <c r="BQ221" s="636"/>
      <c r="BR221" s="636"/>
      <c r="BS221" s="636"/>
      <c r="BT221" s="636"/>
      <c r="BU221" s="636"/>
      <c r="BV221" s="636"/>
      <c r="BW221" s="636"/>
      <c r="BX221" s="636"/>
      <c r="BY221" s="636"/>
      <c r="BZ221" s="636"/>
      <c r="CA221" s="636"/>
      <c r="CB221" s="636"/>
      <c r="CC221" s="636"/>
      <c r="CD221" s="636"/>
      <c r="CE221" s="636"/>
      <c r="CF221" s="636"/>
      <c r="CG221" s="636"/>
      <c r="CH221" s="636"/>
      <c r="CI221" s="636"/>
      <c r="CJ221" s="636"/>
      <c r="CK221" s="636"/>
      <c r="CL221" s="636"/>
      <c r="CM221" s="636"/>
      <c r="CN221" s="636"/>
      <c r="CO221" s="636"/>
      <c r="CP221" s="636"/>
      <c r="CQ221" s="636"/>
      <c r="CR221" s="636"/>
      <c r="CS221" s="636"/>
      <c r="CT221" s="636"/>
      <c r="CU221" s="636"/>
      <c r="CV221" s="636"/>
      <c r="CW221" s="636"/>
      <c r="CX221" s="636"/>
      <c r="CY221" s="636"/>
      <c r="CZ221" s="636"/>
      <c r="DA221" s="636"/>
      <c r="DB221" s="636"/>
      <c r="DC221" s="636"/>
      <c r="DD221" s="636"/>
      <c r="DE221" s="636"/>
      <c r="DF221" s="636"/>
      <c r="DG221" s="636"/>
      <c r="DH221" s="636"/>
      <c r="DI221" s="636"/>
      <c r="DJ221" s="636"/>
      <c r="DK221" s="636"/>
      <c r="DL221" s="636"/>
      <c r="DM221" s="636"/>
      <c r="DN221" s="636"/>
      <c r="DO221" s="636"/>
      <c r="DP221" s="636"/>
      <c r="DQ221" s="636"/>
      <c r="DR221" s="636"/>
      <c r="DS221" s="636"/>
      <c r="DT221" s="636"/>
      <c r="DU221" s="636"/>
      <c r="DV221" s="636"/>
      <c r="DW221" s="636"/>
      <c r="DX221" s="636"/>
      <c r="DY221" s="636"/>
      <c r="DZ221" s="636"/>
      <c r="EA221" s="636"/>
      <c r="EB221" s="636"/>
      <c r="EC221" s="636"/>
      <c r="ED221" s="636"/>
      <c r="EE221" s="636"/>
      <c r="EF221" s="636"/>
      <c r="EG221" s="636"/>
      <c r="EH221" s="636"/>
      <c r="EI221" s="636"/>
      <c r="EJ221" s="636"/>
      <c r="EK221" s="636"/>
      <c r="EL221" s="636"/>
      <c r="EM221" s="636"/>
      <c r="EN221" s="636"/>
      <c r="EO221" s="636"/>
      <c r="EP221" s="636"/>
      <c r="EQ221" s="636"/>
      <c r="ER221" s="636"/>
      <c r="ES221" s="636"/>
      <c r="ET221" s="636"/>
      <c r="EU221" s="636"/>
      <c r="EV221" s="636"/>
      <c r="EW221" s="636"/>
      <c r="EX221" s="636"/>
      <c r="EY221" s="636"/>
      <c r="EZ221" s="636"/>
      <c r="FA221" s="636"/>
      <c r="FB221" s="636"/>
      <c r="FC221" s="636"/>
      <c r="FD221" s="636"/>
      <c r="FE221" s="636"/>
      <c r="FF221" s="636"/>
      <c r="FG221" s="636"/>
      <c r="FH221" s="636"/>
      <c r="FI221" s="636"/>
      <c r="FJ221" s="636"/>
      <c r="FK221" s="636"/>
      <c r="FL221" s="636"/>
      <c r="FM221" s="636"/>
      <c r="FN221" s="636"/>
      <c r="FO221" s="636"/>
      <c r="FP221" s="636"/>
      <c r="FQ221" s="636"/>
      <c r="FR221" s="636"/>
      <c r="FS221" s="636"/>
      <c r="FT221" s="636"/>
      <c r="FU221" s="636"/>
      <c r="FV221" s="636"/>
      <c r="FW221" s="636"/>
      <c r="FX221" s="636"/>
      <c r="FY221" s="636"/>
      <c r="FZ221" s="636"/>
      <c r="GA221" s="636"/>
      <c r="GB221" s="636"/>
      <c r="GC221" s="636"/>
      <c r="GD221" s="636"/>
      <c r="GE221" s="636"/>
      <c r="GF221" s="636"/>
      <c r="GG221" s="636"/>
      <c r="GH221" s="636"/>
      <c r="GI221" s="636"/>
      <c r="GJ221" s="636"/>
      <c r="GK221" s="636"/>
      <c r="GL221" s="636"/>
      <c r="GM221" s="636"/>
      <c r="GN221" s="636"/>
      <c r="GO221" s="636"/>
      <c r="GP221" s="636"/>
      <c r="GQ221" s="636"/>
      <c r="GR221" s="636"/>
      <c r="GS221" s="636"/>
      <c r="GT221" s="636"/>
      <c r="GU221" s="636"/>
      <c r="GV221" s="636"/>
      <c r="GW221" s="636"/>
      <c r="GX221" s="636"/>
      <c r="GY221" s="636"/>
      <c r="GZ221" s="636"/>
      <c r="HA221" s="636"/>
      <c r="HB221" s="636"/>
      <c r="HC221" s="636"/>
      <c r="HD221" s="636"/>
      <c r="HE221" s="636"/>
      <c r="HF221" s="636"/>
      <c r="HG221" s="636"/>
      <c r="HH221" s="636"/>
      <c r="HI221" s="636"/>
      <c r="HJ221" s="636"/>
      <c r="HK221" s="636"/>
      <c r="HL221" s="636"/>
      <c r="HM221" s="636"/>
      <c r="HN221" s="636"/>
      <c r="HO221" s="636"/>
      <c r="HP221" s="636"/>
      <c r="HQ221" s="636"/>
      <c r="HR221" s="636"/>
      <c r="HS221" s="636"/>
      <c r="HT221" s="636"/>
      <c r="HU221" s="636"/>
      <c r="HV221" s="636"/>
      <c r="HW221" s="636"/>
      <c r="HX221" s="636"/>
      <c r="HY221" s="636"/>
      <c r="HZ221" s="636"/>
      <c r="IA221" s="636"/>
      <c r="IB221" s="636"/>
      <c r="IC221" s="636"/>
      <c r="ID221" s="636"/>
      <c r="IE221" s="636"/>
      <c r="IF221" s="636"/>
      <c r="IG221" s="636"/>
      <c r="IH221" s="636"/>
      <c r="II221" s="636"/>
      <c r="IJ221" s="636"/>
      <c r="IK221" s="636"/>
      <c r="IL221" s="636"/>
      <c r="IM221" s="636"/>
      <c r="IN221" s="636"/>
      <c r="IO221" s="636"/>
      <c r="IP221" s="636"/>
      <c r="IQ221" s="636"/>
      <c r="IR221" s="636"/>
      <c r="IS221" s="636"/>
      <c r="IT221" s="636"/>
      <c r="IU221" s="636"/>
    </row>
    <row r="222" spans="1:255" s="637" customFormat="1" ht="131.25" customHeight="1">
      <c r="A222" s="1056"/>
      <c r="B222" s="1057"/>
      <c r="C222" s="1057"/>
      <c r="D222" s="628" t="s">
        <v>902</v>
      </c>
      <c r="E222" s="629" t="s">
        <v>903</v>
      </c>
      <c r="F222" s="638">
        <v>6</v>
      </c>
      <c r="G222" s="639"/>
      <c r="H222" s="629" t="s">
        <v>899</v>
      </c>
      <c r="I222" s="628" t="s">
        <v>904</v>
      </c>
      <c r="J222" s="632">
        <v>2</v>
      </c>
      <c r="K222" s="629" t="s">
        <v>189</v>
      </c>
      <c r="L222" s="632">
        <v>4</v>
      </c>
      <c r="M222" s="632">
        <v>624</v>
      </c>
      <c r="N222" s="632">
        <v>24</v>
      </c>
      <c r="O222" s="634">
        <f>F222*J222*L222</f>
        <v>48</v>
      </c>
      <c r="P222" s="640" t="s">
        <v>905</v>
      </c>
      <c r="Q222" s="635" t="s">
        <v>906</v>
      </c>
      <c r="R222" s="629" t="s">
        <v>191</v>
      </c>
      <c r="S222" s="635">
        <f>+F222</f>
        <v>6</v>
      </c>
      <c r="T222" s="635">
        <v>2</v>
      </c>
      <c r="U222" s="635">
        <v>3</v>
      </c>
      <c r="V222" s="636"/>
      <c r="W222" s="636"/>
      <c r="X222" s="636"/>
      <c r="Y222" s="636"/>
      <c r="Z222" s="636"/>
      <c r="AA222" s="636"/>
      <c r="AB222" s="636"/>
      <c r="AC222" s="636"/>
      <c r="AD222" s="636"/>
      <c r="AE222" s="636"/>
      <c r="AF222" s="636"/>
      <c r="AG222" s="636"/>
      <c r="AH222" s="636"/>
      <c r="AI222" s="636"/>
      <c r="AJ222" s="636"/>
      <c r="AK222" s="636"/>
      <c r="AL222" s="636"/>
      <c r="AM222" s="636"/>
      <c r="AN222" s="636"/>
      <c r="AO222" s="636"/>
      <c r="AP222" s="636"/>
      <c r="AQ222" s="636"/>
      <c r="AR222" s="636"/>
      <c r="AS222" s="636"/>
      <c r="AT222" s="636"/>
      <c r="AU222" s="636"/>
      <c r="AV222" s="636"/>
      <c r="AW222" s="636"/>
      <c r="AX222" s="636"/>
      <c r="AY222" s="636"/>
      <c r="AZ222" s="636"/>
      <c r="BA222" s="636"/>
      <c r="BB222" s="636"/>
      <c r="BC222" s="636"/>
      <c r="BD222" s="636"/>
      <c r="BE222" s="636"/>
      <c r="BF222" s="636"/>
      <c r="BG222" s="636"/>
      <c r="BH222" s="636"/>
      <c r="BI222" s="636"/>
      <c r="BJ222" s="636"/>
      <c r="BK222" s="636"/>
      <c r="BL222" s="636"/>
      <c r="BM222" s="636"/>
      <c r="BN222" s="636"/>
      <c r="BO222" s="636"/>
      <c r="BP222" s="636"/>
      <c r="BQ222" s="636"/>
      <c r="BR222" s="636"/>
      <c r="BS222" s="636"/>
      <c r="BT222" s="636"/>
      <c r="BU222" s="636"/>
      <c r="BV222" s="636"/>
      <c r="BW222" s="636"/>
      <c r="BX222" s="636"/>
      <c r="BY222" s="636"/>
      <c r="BZ222" s="636"/>
      <c r="CA222" s="636"/>
      <c r="CB222" s="636"/>
      <c r="CC222" s="636"/>
      <c r="CD222" s="636"/>
      <c r="CE222" s="636"/>
      <c r="CF222" s="636"/>
      <c r="CG222" s="636"/>
      <c r="CH222" s="636"/>
      <c r="CI222" s="636"/>
      <c r="CJ222" s="636"/>
      <c r="CK222" s="636"/>
      <c r="CL222" s="636"/>
      <c r="CM222" s="636"/>
      <c r="CN222" s="636"/>
      <c r="CO222" s="636"/>
      <c r="CP222" s="636"/>
      <c r="CQ222" s="636"/>
      <c r="CR222" s="636"/>
      <c r="CS222" s="636"/>
      <c r="CT222" s="636"/>
      <c r="CU222" s="636"/>
      <c r="CV222" s="636"/>
      <c r="CW222" s="636"/>
      <c r="CX222" s="636"/>
      <c r="CY222" s="636"/>
      <c r="CZ222" s="636"/>
      <c r="DA222" s="636"/>
      <c r="DB222" s="636"/>
      <c r="DC222" s="636"/>
      <c r="DD222" s="636"/>
      <c r="DE222" s="636"/>
      <c r="DF222" s="636"/>
      <c r="DG222" s="636"/>
      <c r="DH222" s="636"/>
      <c r="DI222" s="636"/>
      <c r="DJ222" s="636"/>
      <c r="DK222" s="636"/>
      <c r="DL222" s="636"/>
      <c r="DM222" s="636"/>
      <c r="DN222" s="636"/>
      <c r="DO222" s="636"/>
      <c r="DP222" s="636"/>
      <c r="DQ222" s="636"/>
      <c r="DR222" s="636"/>
      <c r="DS222" s="636"/>
      <c r="DT222" s="636"/>
      <c r="DU222" s="636"/>
      <c r="DV222" s="636"/>
      <c r="DW222" s="636"/>
      <c r="DX222" s="636"/>
      <c r="DY222" s="636"/>
      <c r="DZ222" s="636"/>
      <c r="EA222" s="636"/>
      <c r="EB222" s="636"/>
      <c r="EC222" s="636"/>
      <c r="ED222" s="636"/>
      <c r="EE222" s="636"/>
      <c r="EF222" s="636"/>
      <c r="EG222" s="636"/>
      <c r="EH222" s="636"/>
      <c r="EI222" s="636"/>
      <c r="EJ222" s="636"/>
      <c r="EK222" s="636"/>
      <c r="EL222" s="636"/>
      <c r="EM222" s="636"/>
      <c r="EN222" s="636"/>
      <c r="EO222" s="636"/>
      <c r="EP222" s="636"/>
      <c r="EQ222" s="636"/>
      <c r="ER222" s="636"/>
      <c r="ES222" s="636"/>
      <c r="ET222" s="636"/>
      <c r="EU222" s="636"/>
      <c r="EV222" s="636"/>
      <c r="EW222" s="636"/>
      <c r="EX222" s="636"/>
      <c r="EY222" s="636"/>
      <c r="EZ222" s="636"/>
      <c r="FA222" s="636"/>
      <c r="FB222" s="636"/>
      <c r="FC222" s="636"/>
      <c r="FD222" s="636"/>
      <c r="FE222" s="636"/>
      <c r="FF222" s="636"/>
      <c r="FG222" s="636"/>
      <c r="FH222" s="636"/>
      <c r="FI222" s="636"/>
      <c r="FJ222" s="636"/>
      <c r="FK222" s="636"/>
      <c r="FL222" s="636"/>
      <c r="FM222" s="636"/>
      <c r="FN222" s="636"/>
      <c r="FO222" s="636"/>
      <c r="FP222" s="636"/>
      <c r="FQ222" s="636"/>
      <c r="FR222" s="636"/>
      <c r="FS222" s="636"/>
      <c r="FT222" s="636"/>
      <c r="FU222" s="636"/>
      <c r="FV222" s="636"/>
      <c r="FW222" s="636"/>
      <c r="FX222" s="636"/>
      <c r="FY222" s="636"/>
      <c r="FZ222" s="636"/>
      <c r="GA222" s="636"/>
      <c r="GB222" s="636"/>
      <c r="GC222" s="636"/>
      <c r="GD222" s="636"/>
      <c r="GE222" s="636"/>
      <c r="GF222" s="636"/>
      <c r="GG222" s="636"/>
      <c r="GH222" s="636"/>
      <c r="GI222" s="636"/>
      <c r="GJ222" s="636"/>
      <c r="GK222" s="636"/>
      <c r="GL222" s="636"/>
      <c r="GM222" s="636"/>
      <c r="GN222" s="636"/>
      <c r="GO222" s="636"/>
      <c r="GP222" s="636"/>
      <c r="GQ222" s="636"/>
      <c r="GR222" s="636"/>
      <c r="GS222" s="636"/>
      <c r="GT222" s="636"/>
      <c r="GU222" s="636"/>
      <c r="GV222" s="636"/>
      <c r="GW222" s="636"/>
      <c r="GX222" s="636"/>
      <c r="GY222" s="636"/>
      <c r="GZ222" s="636"/>
      <c r="HA222" s="636"/>
      <c r="HB222" s="636"/>
      <c r="HC222" s="636"/>
      <c r="HD222" s="636"/>
      <c r="HE222" s="636"/>
      <c r="HF222" s="636"/>
      <c r="HG222" s="636"/>
      <c r="HH222" s="636"/>
      <c r="HI222" s="636"/>
      <c r="HJ222" s="636"/>
      <c r="HK222" s="636"/>
      <c r="HL222" s="636"/>
      <c r="HM222" s="636"/>
      <c r="HN222" s="636"/>
      <c r="HO222" s="636"/>
      <c r="HP222" s="636"/>
      <c r="HQ222" s="636"/>
      <c r="HR222" s="636"/>
      <c r="HS222" s="636"/>
      <c r="HT222" s="636"/>
      <c r="HU222" s="636"/>
      <c r="HV222" s="636"/>
      <c r="HW222" s="636"/>
      <c r="HX222" s="636"/>
      <c r="HY222" s="636"/>
      <c r="HZ222" s="636"/>
      <c r="IA222" s="636"/>
      <c r="IB222" s="636"/>
      <c r="IC222" s="636"/>
      <c r="ID222" s="636"/>
      <c r="IE222" s="636"/>
      <c r="IF222" s="636"/>
      <c r="IG222" s="636"/>
      <c r="IH222" s="636"/>
      <c r="II222" s="636"/>
      <c r="IJ222" s="636"/>
      <c r="IK222" s="636"/>
      <c r="IL222" s="636"/>
      <c r="IM222" s="636"/>
      <c r="IN222" s="636"/>
      <c r="IO222" s="636"/>
      <c r="IP222" s="636"/>
      <c r="IQ222" s="636"/>
      <c r="IR222" s="636"/>
      <c r="IS222" s="636"/>
      <c r="IT222" s="636"/>
      <c r="IU222" s="636"/>
    </row>
    <row r="223" spans="1:255" s="637" customFormat="1" ht="131.25" customHeight="1">
      <c r="A223" s="1056"/>
      <c r="B223" s="1057"/>
      <c r="C223" s="1057"/>
      <c r="D223" s="629" t="s">
        <v>907</v>
      </c>
      <c r="E223" s="641" t="s">
        <v>908</v>
      </c>
      <c r="F223" s="630">
        <v>6</v>
      </c>
      <c r="G223" s="631"/>
      <c r="H223" s="629" t="s">
        <v>909</v>
      </c>
      <c r="I223" s="628" t="s">
        <v>910</v>
      </c>
      <c r="J223" s="631">
        <v>2</v>
      </c>
      <c r="K223" s="629" t="s">
        <v>911</v>
      </c>
      <c r="L223" s="632">
        <v>2</v>
      </c>
      <c r="M223" s="632">
        <v>525</v>
      </c>
      <c r="N223" s="632">
        <v>22</v>
      </c>
      <c r="O223" s="634">
        <f>F223*J223*L223</f>
        <v>24</v>
      </c>
      <c r="P223" s="629" t="s">
        <v>208</v>
      </c>
      <c r="Q223" s="635" t="s">
        <v>173</v>
      </c>
      <c r="R223" s="629" t="s">
        <v>901</v>
      </c>
      <c r="S223" s="635" t="s">
        <v>176</v>
      </c>
      <c r="T223" s="635" t="s">
        <v>175</v>
      </c>
      <c r="U223" s="635" t="s">
        <v>174</v>
      </c>
      <c r="V223" s="636"/>
      <c r="W223" s="636"/>
      <c r="X223" s="636"/>
      <c r="Y223" s="636"/>
      <c r="Z223" s="636"/>
      <c r="AA223" s="636"/>
      <c r="AB223" s="636"/>
      <c r="AC223" s="636"/>
      <c r="AD223" s="636"/>
      <c r="AE223" s="636"/>
      <c r="AF223" s="636"/>
      <c r="AG223" s="636"/>
      <c r="AH223" s="636"/>
      <c r="AI223" s="636"/>
      <c r="AJ223" s="636"/>
      <c r="AK223" s="636"/>
      <c r="AL223" s="636"/>
      <c r="AM223" s="636"/>
      <c r="AN223" s="636"/>
      <c r="AO223" s="636"/>
      <c r="AP223" s="636"/>
      <c r="AQ223" s="636"/>
      <c r="AR223" s="636"/>
      <c r="AS223" s="636"/>
      <c r="AT223" s="636"/>
      <c r="AU223" s="636"/>
      <c r="AV223" s="636"/>
      <c r="AW223" s="636"/>
      <c r="AX223" s="636"/>
      <c r="AY223" s="636"/>
      <c r="AZ223" s="636"/>
      <c r="BA223" s="636"/>
      <c r="BB223" s="636"/>
      <c r="BC223" s="636"/>
      <c r="BD223" s="636"/>
      <c r="BE223" s="636"/>
      <c r="BF223" s="636"/>
      <c r="BG223" s="636"/>
      <c r="BH223" s="636"/>
      <c r="BI223" s="636"/>
      <c r="BJ223" s="636"/>
      <c r="BK223" s="636"/>
      <c r="BL223" s="636"/>
      <c r="BM223" s="636"/>
      <c r="BN223" s="636"/>
      <c r="BO223" s="636"/>
      <c r="BP223" s="636"/>
      <c r="BQ223" s="636"/>
      <c r="BR223" s="636"/>
      <c r="BS223" s="636"/>
      <c r="BT223" s="636"/>
      <c r="BU223" s="636"/>
      <c r="BV223" s="636"/>
      <c r="BW223" s="636"/>
      <c r="BX223" s="636"/>
      <c r="BY223" s="636"/>
      <c r="BZ223" s="636"/>
      <c r="CA223" s="636"/>
      <c r="CB223" s="636"/>
      <c r="CC223" s="636"/>
      <c r="CD223" s="636"/>
      <c r="CE223" s="636"/>
      <c r="CF223" s="636"/>
      <c r="CG223" s="636"/>
      <c r="CH223" s="636"/>
      <c r="CI223" s="636"/>
      <c r="CJ223" s="636"/>
      <c r="CK223" s="636"/>
      <c r="CL223" s="636"/>
      <c r="CM223" s="636"/>
      <c r="CN223" s="636"/>
      <c r="CO223" s="636"/>
      <c r="CP223" s="636"/>
      <c r="CQ223" s="636"/>
      <c r="CR223" s="636"/>
      <c r="CS223" s="636"/>
      <c r="CT223" s="636"/>
      <c r="CU223" s="636"/>
      <c r="CV223" s="636"/>
      <c r="CW223" s="636"/>
      <c r="CX223" s="636"/>
      <c r="CY223" s="636"/>
      <c r="CZ223" s="636"/>
      <c r="DA223" s="636"/>
      <c r="DB223" s="636"/>
      <c r="DC223" s="636"/>
      <c r="DD223" s="636"/>
      <c r="DE223" s="636"/>
      <c r="DF223" s="636"/>
      <c r="DG223" s="636"/>
      <c r="DH223" s="636"/>
      <c r="DI223" s="636"/>
      <c r="DJ223" s="636"/>
      <c r="DK223" s="636"/>
      <c r="DL223" s="636"/>
      <c r="DM223" s="636"/>
      <c r="DN223" s="636"/>
      <c r="DO223" s="636"/>
      <c r="DP223" s="636"/>
      <c r="DQ223" s="636"/>
      <c r="DR223" s="636"/>
      <c r="DS223" s="636"/>
      <c r="DT223" s="636"/>
      <c r="DU223" s="636"/>
      <c r="DV223" s="636"/>
      <c r="DW223" s="636"/>
      <c r="DX223" s="636"/>
      <c r="DY223" s="636"/>
      <c r="DZ223" s="636"/>
      <c r="EA223" s="636"/>
      <c r="EB223" s="636"/>
      <c r="EC223" s="636"/>
      <c r="ED223" s="636"/>
      <c r="EE223" s="636"/>
      <c r="EF223" s="636"/>
      <c r="EG223" s="636"/>
      <c r="EH223" s="636"/>
      <c r="EI223" s="636"/>
      <c r="EJ223" s="636"/>
      <c r="EK223" s="636"/>
      <c r="EL223" s="636"/>
      <c r="EM223" s="636"/>
      <c r="EN223" s="636"/>
      <c r="EO223" s="636"/>
      <c r="EP223" s="636"/>
      <c r="EQ223" s="636"/>
      <c r="ER223" s="636"/>
      <c r="ES223" s="636"/>
      <c r="ET223" s="636"/>
      <c r="EU223" s="636"/>
      <c r="EV223" s="636"/>
      <c r="EW223" s="636"/>
      <c r="EX223" s="636"/>
      <c r="EY223" s="636"/>
      <c r="EZ223" s="636"/>
      <c r="FA223" s="636"/>
      <c r="FB223" s="636"/>
      <c r="FC223" s="636"/>
      <c r="FD223" s="636"/>
      <c r="FE223" s="636"/>
      <c r="FF223" s="636"/>
      <c r="FG223" s="636"/>
      <c r="FH223" s="636"/>
      <c r="FI223" s="636"/>
      <c r="FJ223" s="636"/>
      <c r="FK223" s="636"/>
      <c r="FL223" s="636"/>
      <c r="FM223" s="636"/>
      <c r="FN223" s="636"/>
      <c r="FO223" s="636"/>
      <c r="FP223" s="636"/>
      <c r="FQ223" s="636"/>
      <c r="FR223" s="636"/>
      <c r="FS223" s="636"/>
      <c r="FT223" s="636"/>
      <c r="FU223" s="636"/>
      <c r="FV223" s="636"/>
      <c r="FW223" s="636"/>
      <c r="FX223" s="636"/>
      <c r="FY223" s="636"/>
      <c r="FZ223" s="636"/>
      <c r="GA223" s="636"/>
      <c r="GB223" s="636"/>
      <c r="GC223" s="636"/>
      <c r="GD223" s="636"/>
      <c r="GE223" s="636"/>
      <c r="GF223" s="636"/>
      <c r="GG223" s="636"/>
      <c r="GH223" s="636"/>
      <c r="GI223" s="636"/>
      <c r="GJ223" s="636"/>
      <c r="GK223" s="636"/>
      <c r="GL223" s="636"/>
      <c r="GM223" s="636"/>
      <c r="GN223" s="636"/>
      <c r="GO223" s="636"/>
      <c r="GP223" s="636"/>
      <c r="GQ223" s="636"/>
      <c r="GR223" s="636"/>
      <c r="GS223" s="636"/>
      <c r="GT223" s="636"/>
      <c r="GU223" s="636"/>
      <c r="GV223" s="636"/>
      <c r="GW223" s="636"/>
      <c r="GX223" s="636"/>
      <c r="GY223" s="636"/>
      <c r="GZ223" s="636"/>
      <c r="HA223" s="636"/>
      <c r="HB223" s="636"/>
      <c r="HC223" s="636"/>
      <c r="HD223" s="636"/>
      <c r="HE223" s="636"/>
      <c r="HF223" s="636"/>
      <c r="HG223" s="636"/>
      <c r="HH223" s="636"/>
      <c r="HI223" s="636"/>
      <c r="HJ223" s="636"/>
      <c r="HK223" s="636"/>
      <c r="HL223" s="636"/>
      <c r="HM223" s="636"/>
      <c r="HN223" s="636"/>
      <c r="HO223" s="636"/>
      <c r="HP223" s="636"/>
      <c r="HQ223" s="636"/>
      <c r="HR223" s="636"/>
      <c r="HS223" s="636"/>
      <c r="HT223" s="636"/>
      <c r="HU223" s="636"/>
      <c r="HV223" s="636"/>
      <c r="HW223" s="636"/>
      <c r="HX223" s="636"/>
      <c r="HY223" s="636"/>
      <c r="HZ223" s="636"/>
      <c r="IA223" s="636"/>
      <c r="IB223" s="636"/>
      <c r="IC223" s="636"/>
      <c r="ID223" s="636"/>
      <c r="IE223" s="636"/>
      <c r="IF223" s="636"/>
      <c r="IG223" s="636"/>
      <c r="IH223" s="636"/>
      <c r="II223" s="636"/>
      <c r="IJ223" s="636"/>
      <c r="IK223" s="636"/>
      <c r="IL223" s="636"/>
      <c r="IM223" s="636"/>
      <c r="IN223" s="636"/>
      <c r="IO223" s="636"/>
      <c r="IP223" s="636"/>
      <c r="IQ223" s="636"/>
      <c r="IR223" s="636"/>
      <c r="IS223" s="636"/>
      <c r="IT223" s="636"/>
      <c r="IU223" s="636"/>
    </row>
    <row r="224" spans="1:255" s="117" customFormat="1" ht="27.75" customHeight="1">
      <c r="A224" s="878" t="s">
        <v>101</v>
      </c>
      <c r="B224" s="879"/>
      <c r="C224" s="879"/>
      <c r="D224" s="879"/>
      <c r="E224" s="880"/>
      <c r="F224" s="887" t="s">
        <v>102</v>
      </c>
      <c r="G224" s="887"/>
      <c r="H224" s="887"/>
      <c r="I224" s="887"/>
      <c r="J224" s="887"/>
      <c r="K224" s="887"/>
      <c r="L224" s="887"/>
      <c r="M224" s="887"/>
      <c r="N224" s="887"/>
      <c r="O224" s="888" t="s">
        <v>103</v>
      </c>
      <c r="P224" s="888"/>
      <c r="Q224" s="888"/>
      <c r="R224" s="888"/>
      <c r="S224" s="888"/>
      <c r="T224" s="888"/>
      <c r="U224" s="888"/>
    </row>
    <row r="225" spans="1:21" s="117" customFormat="1" ht="27.75" customHeight="1">
      <c r="A225" s="881"/>
      <c r="B225" s="882"/>
      <c r="C225" s="882"/>
      <c r="D225" s="882"/>
      <c r="E225" s="883"/>
      <c r="F225" s="887"/>
      <c r="G225" s="887"/>
      <c r="H225" s="887"/>
      <c r="I225" s="887"/>
      <c r="J225" s="887"/>
      <c r="K225" s="887"/>
      <c r="L225" s="887"/>
      <c r="M225" s="887"/>
      <c r="N225" s="887"/>
      <c r="O225" s="888" t="s">
        <v>104</v>
      </c>
      <c r="P225" s="888"/>
      <c r="Q225" s="888"/>
      <c r="R225" s="888"/>
      <c r="S225" s="888"/>
      <c r="T225" s="888"/>
      <c r="U225" s="888"/>
    </row>
    <row r="226" spans="1:21" s="117" customFormat="1" ht="27.75" customHeight="1">
      <c r="A226" s="884"/>
      <c r="B226" s="885"/>
      <c r="C226" s="885"/>
      <c r="D226" s="885"/>
      <c r="E226" s="886"/>
      <c r="F226" s="887"/>
      <c r="G226" s="887"/>
      <c r="H226" s="887"/>
      <c r="I226" s="887"/>
      <c r="J226" s="887"/>
      <c r="K226" s="887"/>
      <c r="L226" s="887"/>
      <c r="M226" s="887"/>
      <c r="N226" s="887"/>
      <c r="O226" s="888" t="s">
        <v>105</v>
      </c>
      <c r="P226" s="888"/>
      <c r="Q226" s="888"/>
      <c r="R226" s="888"/>
      <c r="S226" s="888"/>
      <c r="T226" s="888"/>
      <c r="U226" s="888"/>
    </row>
    <row r="227" spans="1:21" s="117" customFormat="1" ht="38.25" customHeight="1">
      <c r="A227" s="889" t="s">
        <v>106</v>
      </c>
      <c r="B227" s="889"/>
      <c r="C227" s="890" t="s">
        <v>733</v>
      </c>
      <c r="D227" s="891"/>
      <c r="E227" s="892"/>
      <c r="F227" s="862" t="s">
        <v>107</v>
      </c>
      <c r="G227" s="863"/>
      <c r="H227" s="862" t="s">
        <v>624</v>
      </c>
      <c r="I227" s="864"/>
      <c r="J227" s="864"/>
      <c r="K227" s="863"/>
      <c r="L227" s="893" t="s">
        <v>108</v>
      </c>
      <c r="M227" s="894"/>
      <c r="N227" s="895"/>
      <c r="O227" s="862" t="s">
        <v>873</v>
      </c>
      <c r="P227" s="864"/>
      <c r="Q227" s="864"/>
      <c r="R227" s="864"/>
      <c r="S227" s="864"/>
      <c r="T227" s="864"/>
      <c r="U227" s="863"/>
    </row>
    <row r="228" spans="1:21" s="117" customFormat="1" ht="30" customHeight="1">
      <c r="A228" s="889" t="s">
        <v>109</v>
      </c>
      <c r="B228" s="889"/>
      <c r="C228" s="889"/>
      <c r="D228" s="862" t="s">
        <v>802</v>
      </c>
      <c r="E228" s="864"/>
      <c r="F228" s="864"/>
      <c r="G228" s="864"/>
      <c r="H228" s="864"/>
      <c r="I228" s="864"/>
      <c r="J228" s="864"/>
      <c r="K228" s="863"/>
      <c r="L228" s="893" t="s">
        <v>110</v>
      </c>
      <c r="M228" s="894"/>
      <c r="N228" s="896"/>
      <c r="O228" s="897">
        <v>42636</v>
      </c>
      <c r="P228" s="898"/>
      <c r="Q228" s="898"/>
      <c r="R228" s="898"/>
      <c r="S228" s="898"/>
      <c r="T228" s="898"/>
      <c r="U228" s="899"/>
    </row>
    <row r="229" spans="1:21" s="117" customFormat="1" ht="30" customHeight="1">
      <c r="A229" s="889" t="s">
        <v>111</v>
      </c>
      <c r="B229" s="889"/>
      <c r="C229" s="889"/>
      <c r="D229" s="862" t="s">
        <v>803</v>
      </c>
      <c r="E229" s="864"/>
      <c r="F229" s="864"/>
      <c r="G229" s="864"/>
      <c r="H229" s="864"/>
      <c r="I229" s="864"/>
      <c r="J229" s="864"/>
      <c r="K229" s="863"/>
      <c r="L229" s="893" t="s">
        <v>112</v>
      </c>
      <c r="M229" s="894"/>
      <c r="N229" s="896"/>
      <c r="O229" s="893" t="s">
        <v>208</v>
      </c>
      <c r="P229" s="894"/>
      <c r="Q229" s="894"/>
      <c r="R229" s="894"/>
      <c r="S229" s="894"/>
      <c r="T229" s="894"/>
      <c r="U229" s="896"/>
    </row>
    <row r="230" spans="1:21" s="117" customFormat="1" ht="30" customHeight="1">
      <c r="A230" s="100" t="s">
        <v>114</v>
      </c>
      <c r="B230" s="100"/>
      <c r="C230" s="100"/>
      <c r="D230" s="862" t="s">
        <v>804</v>
      </c>
      <c r="E230" s="863"/>
      <c r="F230" s="862" t="s">
        <v>115</v>
      </c>
      <c r="G230" s="864"/>
      <c r="H230" s="863"/>
      <c r="I230" s="865" t="s">
        <v>805</v>
      </c>
      <c r="J230" s="866"/>
      <c r="K230" s="867"/>
      <c r="L230" s="893" t="s">
        <v>116</v>
      </c>
      <c r="M230" s="894"/>
      <c r="N230" s="896"/>
      <c r="O230" s="583" t="s">
        <v>203</v>
      </c>
      <c r="P230" s="102" t="s">
        <v>118</v>
      </c>
      <c r="Q230" s="909" t="s">
        <v>203</v>
      </c>
      <c r="R230" s="894"/>
      <c r="S230" s="894"/>
      <c r="T230" s="896"/>
      <c r="U230" s="103"/>
    </row>
    <row r="231" spans="1:21" s="117" customFormat="1" ht="30" customHeight="1">
      <c r="A231" s="889" t="s">
        <v>119</v>
      </c>
      <c r="B231" s="889"/>
      <c r="C231" s="890" t="s">
        <v>806</v>
      </c>
      <c r="D231" s="891"/>
      <c r="E231" s="891"/>
      <c r="F231" s="891"/>
      <c r="G231" s="891"/>
      <c r="H231" s="892"/>
      <c r="I231" s="906" t="s">
        <v>120</v>
      </c>
      <c r="J231" s="907"/>
      <c r="K231" s="908"/>
      <c r="L231" s="102" t="s">
        <v>121</v>
      </c>
      <c r="M231" s="584"/>
      <c r="N231" s="585"/>
      <c r="O231" s="103"/>
      <c r="P231" s="577" t="s">
        <v>122</v>
      </c>
      <c r="Q231" s="912">
        <v>8</v>
      </c>
      <c r="R231" s="894"/>
      <c r="S231" s="894"/>
      <c r="T231" s="896"/>
      <c r="U231" s="591"/>
    </row>
    <row r="232" spans="1:21" s="118" customFormat="1" ht="27.75" customHeight="1">
      <c r="A232" s="900" t="s">
        <v>124</v>
      </c>
      <c r="B232" s="871" t="s">
        <v>125</v>
      </c>
      <c r="C232" s="871" t="s">
        <v>9</v>
      </c>
      <c r="D232" s="871" t="s">
        <v>126</v>
      </c>
      <c r="E232" s="868" t="s">
        <v>127</v>
      </c>
      <c r="F232" s="903" t="s">
        <v>128</v>
      </c>
      <c r="G232" s="868" t="s">
        <v>129</v>
      </c>
      <c r="H232" s="868" t="s">
        <v>130</v>
      </c>
      <c r="I232" s="871" t="s">
        <v>131</v>
      </c>
      <c r="J232" s="871" t="s">
        <v>132</v>
      </c>
      <c r="K232" s="871" t="s">
        <v>133</v>
      </c>
      <c r="L232" s="871" t="s">
        <v>134</v>
      </c>
      <c r="M232" s="871" t="s">
        <v>135</v>
      </c>
      <c r="N232" s="871" t="s">
        <v>137</v>
      </c>
      <c r="O232" s="871" t="s">
        <v>138</v>
      </c>
      <c r="P232" s="868" t="s">
        <v>139</v>
      </c>
      <c r="Q232" s="868" t="s">
        <v>140</v>
      </c>
      <c r="R232" s="868" t="s">
        <v>128</v>
      </c>
      <c r="S232" s="868" t="s">
        <v>132</v>
      </c>
      <c r="T232" s="868" t="s">
        <v>134</v>
      </c>
    </row>
    <row r="233" spans="1:21" s="118" customFormat="1" ht="27.75" customHeight="1">
      <c r="A233" s="901"/>
      <c r="B233" s="874"/>
      <c r="C233" s="874"/>
      <c r="D233" s="872"/>
      <c r="E233" s="869"/>
      <c r="F233" s="904"/>
      <c r="G233" s="869"/>
      <c r="H233" s="869"/>
      <c r="I233" s="872"/>
      <c r="J233" s="874"/>
      <c r="K233" s="874"/>
      <c r="L233" s="876"/>
      <c r="M233" s="874"/>
      <c r="N233" s="874"/>
      <c r="O233" s="874"/>
      <c r="P233" s="869"/>
      <c r="Q233" s="869"/>
      <c r="R233" s="869"/>
      <c r="S233" s="869"/>
      <c r="T233" s="869"/>
    </row>
    <row r="234" spans="1:21" s="118" customFormat="1" ht="27.75" customHeight="1">
      <c r="A234" s="901"/>
      <c r="B234" s="874"/>
      <c r="C234" s="874"/>
      <c r="D234" s="872"/>
      <c r="E234" s="869"/>
      <c r="F234" s="904"/>
      <c r="G234" s="869"/>
      <c r="H234" s="869"/>
      <c r="I234" s="872"/>
      <c r="J234" s="874"/>
      <c r="K234" s="874"/>
      <c r="L234" s="876"/>
      <c r="M234" s="874"/>
      <c r="N234" s="874"/>
      <c r="O234" s="874"/>
      <c r="P234" s="869"/>
      <c r="Q234" s="869"/>
      <c r="R234" s="869"/>
      <c r="S234" s="869"/>
      <c r="T234" s="869"/>
    </row>
    <row r="235" spans="1:21" s="118" customFormat="1" ht="63" customHeight="1">
      <c r="A235" s="902"/>
      <c r="B235" s="875"/>
      <c r="C235" s="875"/>
      <c r="D235" s="873"/>
      <c r="E235" s="870"/>
      <c r="F235" s="905"/>
      <c r="G235" s="870"/>
      <c r="H235" s="870"/>
      <c r="I235" s="873"/>
      <c r="J235" s="875"/>
      <c r="K235" s="875"/>
      <c r="L235" s="877"/>
      <c r="M235" s="875"/>
      <c r="N235" s="875"/>
      <c r="O235" s="875"/>
      <c r="P235" s="870"/>
      <c r="Q235" s="870"/>
      <c r="R235" s="870"/>
      <c r="S235" s="870"/>
      <c r="T235" s="870"/>
    </row>
    <row r="236" spans="1:21" s="118" customFormat="1" ht="231" customHeight="1">
      <c r="A236" s="592" t="s">
        <v>551</v>
      </c>
      <c r="B236" s="578" t="s">
        <v>193</v>
      </c>
      <c r="C236" s="578" t="s">
        <v>194</v>
      </c>
      <c r="D236" s="593" t="s">
        <v>847</v>
      </c>
      <c r="E236" s="594" t="s">
        <v>848</v>
      </c>
      <c r="F236" s="593">
        <v>6</v>
      </c>
      <c r="G236" s="593"/>
      <c r="H236" s="594" t="s">
        <v>849</v>
      </c>
      <c r="I236" s="594" t="s">
        <v>850</v>
      </c>
      <c r="J236" s="593">
        <v>4</v>
      </c>
      <c r="K236" s="595" t="s">
        <v>851</v>
      </c>
      <c r="L236" s="596">
        <v>5</v>
      </c>
      <c r="M236" s="596">
        <v>645</v>
      </c>
      <c r="N236" s="594" t="s">
        <v>852</v>
      </c>
      <c r="O236" s="593" t="s">
        <v>853</v>
      </c>
      <c r="P236" s="594" t="s">
        <v>854</v>
      </c>
      <c r="Q236" s="593">
        <v>6</v>
      </c>
      <c r="R236" s="593">
        <v>3</v>
      </c>
      <c r="S236" s="593">
        <v>4</v>
      </c>
      <c r="T236" s="593">
        <f>Q236*R236*S236</f>
        <v>72</v>
      </c>
    </row>
    <row r="237" spans="1:21" s="117" customFormat="1" ht="27.75" customHeight="1">
      <c r="A237" s="878" t="s">
        <v>101</v>
      </c>
      <c r="B237" s="879"/>
      <c r="C237" s="879"/>
      <c r="D237" s="879"/>
      <c r="E237" s="880"/>
      <c r="F237" s="887" t="s">
        <v>102</v>
      </c>
      <c r="G237" s="887"/>
      <c r="H237" s="887"/>
      <c r="I237" s="887"/>
      <c r="J237" s="887"/>
      <c r="K237" s="887"/>
      <c r="L237" s="887"/>
      <c r="M237" s="887"/>
      <c r="N237" s="887"/>
      <c r="O237" s="888" t="s">
        <v>103</v>
      </c>
      <c r="P237" s="888"/>
      <c r="Q237" s="888"/>
      <c r="R237" s="888"/>
      <c r="S237" s="888"/>
      <c r="T237" s="888"/>
      <c r="U237" s="888"/>
    </row>
    <row r="238" spans="1:21" s="117" customFormat="1" ht="27.75" customHeight="1">
      <c r="A238" s="881"/>
      <c r="B238" s="882"/>
      <c r="C238" s="882"/>
      <c r="D238" s="882"/>
      <c r="E238" s="883"/>
      <c r="F238" s="887"/>
      <c r="G238" s="887"/>
      <c r="H238" s="887"/>
      <c r="I238" s="887"/>
      <c r="J238" s="887"/>
      <c r="K238" s="887"/>
      <c r="L238" s="887"/>
      <c r="M238" s="887"/>
      <c r="N238" s="887"/>
      <c r="O238" s="888" t="s">
        <v>104</v>
      </c>
      <c r="P238" s="888"/>
      <c r="Q238" s="888"/>
      <c r="R238" s="888"/>
      <c r="S238" s="888"/>
      <c r="T238" s="888"/>
      <c r="U238" s="888"/>
    </row>
    <row r="239" spans="1:21" s="117" customFormat="1" ht="27.75" customHeight="1">
      <c r="A239" s="884"/>
      <c r="B239" s="885"/>
      <c r="C239" s="885"/>
      <c r="D239" s="885"/>
      <c r="E239" s="886"/>
      <c r="F239" s="887"/>
      <c r="G239" s="887"/>
      <c r="H239" s="887"/>
      <c r="I239" s="887"/>
      <c r="J239" s="887"/>
      <c r="K239" s="887"/>
      <c r="L239" s="887"/>
      <c r="M239" s="887"/>
      <c r="N239" s="887"/>
      <c r="O239" s="888" t="s">
        <v>105</v>
      </c>
      <c r="P239" s="888"/>
      <c r="Q239" s="888"/>
      <c r="R239" s="888"/>
      <c r="S239" s="888"/>
      <c r="T239" s="888"/>
      <c r="U239" s="888"/>
    </row>
    <row r="240" spans="1:21" s="117" customFormat="1" ht="38.25" customHeight="1">
      <c r="A240" s="889" t="s">
        <v>106</v>
      </c>
      <c r="B240" s="889"/>
      <c r="C240" s="890" t="s">
        <v>802</v>
      </c>
      <c r="D240" s="891"/>
      <c r="E240" s="892"/>
      <c r="F240" s="862" t="s">
        <v>107</v>
      </c>
      <c r="G240" s="863"/>
      <c r="H240" s="862" t="s">
        <v>624</v>
      </c>
      <c r="I240" s="864"/>
      <c r="J240" s="864"/>
      <c r="K240" s="863"/>
      <c r="L240" s="893" t="s">
        <v>108</v>
      </c>
      <c r="M240" s="894"/>
      <c r="N240" s="895"/>
      <c r="O240" s="862" t="s">
        <v>874</v>
      </c>
      <c r="P240" s="864"/>
      <c r="Q240" s="864"/>
      <c r="R240" s="864"/>
      <c r="S240" s="864"/>
      <c r="T240" s="864"/>
      <c r="U240" s="863"/>
    </row>
    <row r="241" spans="1:21" s="117" customFormat="1" ht="30" customHeight="1">
      <c r="A241" s="889" t="s">
        <v>109</v>
      </c>
      <c r="B241" s="889"/>
      <c r="C241" s="889"/>
      <c r="D241" s="862" t="s">
        <v>802</v>
      </c>
      <c r="E241" s="864"/>
      <c r="F241" s="864"/>
      <c r="G241" s="864"/>
      <c r="H241" s="864"/>
      <c r="I241" s="864"/>
      <c r="J241" s="864"/>
      <c r="K241" s="863"/>
      <c r="L241" s="893" t="s">
        <v>110</v>
      </c>
      <c r="M241" s="894"/>
      <c r="N241" s="896"/>
      <c r="O241" s="897">
        <v>42636</v>
      </c>
      <c r="P241" s="898"/>
      <c r="Q241" s="898"/>
      <c r="R241" s="898"/>
      <c r="S241" s="898"/>
      <c r="T241" s="898"/>
      <c r="U241" s="899"/>
    </row>
    <row r="242" spans="1:21" s="117" customFormat="1" ht="30" customHeight="1">
      <c r="A242" s="889" t="s">
        <v>111</v>
      </c>
      <c r="B242" s="889"/>
      <c r="C242" s="889"/>
      <c r="D242" s="862" t="s">
        <v>803</v>
      </c>
      <c r="E242" s="864"/>
      <c r="F242" s="864"/>
      <c r="G242" s="864"/>
      <c r="H242" s="864"/>
      <c r="I242" s="864"/>
      <c r="J242" s="864"/>
      <c r="K242" s="863"/>
      <c r="L242" s="893" t="s">
        <v>112</v>
      </c>
      <c r="M242" s="894"/>
      <c r="N242" s="896"/>
      <c r="O242" s="893" t="s">
        <v>208</v>
      </c>
      <c r="P242" s="894"/>
      <c r="Q242" s="894"/>
      <c r="R242" s="894"/>
      <c r="S242" s="894"/>
      <c r="T242" s="894"/>
      <c r="U242" s="896"/>
    </row>
    <row r="243" spans="1:21" s="117" customFormat="1" ht="30" customHeight="1">
      <c r="A243" s="100" t="s">
        <v>114</v>
      </c>
      <c r="B243" s="100"/>
      <c r="C243" s="100"/>
      <c r="D243" s="862" t="s">
        <v>804</v>
      </c>
      <c r="E243" s="863"/>
      <c r="F243" s="862" t="s">
        <v>115</v>
      </c>
      <c r="G243" s="864"/>
      <c r="H243" s="863"/>
      <c r="I243" s="865" t="s">
        <v>805</v>
      </c>
      <c r="J243" s="866"/>
      <c r="K243" s="867"/>
      <c r="L243" s="893" t="s">
        <v>116</v>
      </c>
      <c r="M243" s="894"/>
      <c r="N243" s="896"/>
      <c r="O243" s="583" t="s">
        <v>173</v>
      </c>
      <c r="P243" s="102" t="s">
        <v>118</v>
      </c>
      <c r="Q243" s="909" t="s">
        <v>208</v>
      </c>
      <c r="R243" s="894"/>
      <c r="S243" s="894"/>
      <c r="T243" s="896"/>
      <c r="U243" s="103"/>
    </row>
    <row r="244" spans="1:21" s="117" customFormat="1" ht="30" customHeight="1">
      <c r="A244" s="889" t="s">
        <v>119</v>
      </c>
      <c r="B244" s="889"/>
      <c r="C244" s="890" t="s">
        <v>806</v>
      </c>
      <c r="D244" s="891"/>
      <c r="E244" s="891"/>
      <c r="F244" s="891"/>
      <c r="G244" s="891"/>
      <c r="H244" s="892"/>
      <c r="I244" s="906" t="s">
        <v>120</v>
      </c>
      <c r="J244" s="907"/>
      <c r="K244" s="908"/>
      <c r="L244" s="102" t="s">
        <v>121</v>
      </c>
      <c r="M244" s="584"/>
      <c r="N244" s="585"/>
      <c r="O244" s="103"/>
      <c r="P244" s="577" t="s">
        <v>122</v>
      </c>
      <c r="Q244" s="912">
        <v>9</v>
      </c>
      <c r="R244" s="894"/>
      <c r="S244" s="894"/>
      <c r="T244" s="896"/>
      <c r="U244" s="591"/>
    </row>
    <row r="245" spans="1:21" s="118" customFormat="1" ht="27.75" customHeight="1">
      <c r="A245" s="900" t="s">
        <v>124</v>
      </c>
      <c r="B245" s="871" t="s">
        <v>125</v>
      </c>
      <c r="C245" s="871" t="s">
        <v>9</v>
      </c>
      <c r="D245" s="871" t="s">
        <v>126</v>
      </c>
      <c r="E245" s="868" t="s">
        <v>127</v>
      </c>
      <c r="F245" s="903" t="s">
        <v>128</v>
      </c>
      <c r="G245" s="868" t="s">
        <v>129</v>
      </c>
      <c r="H245" s="868" t="s">
        <v>130</v>
      </c>
      <c r="I245" s="871" t="s">
        <v>131</v>
      </c>
      <c r="J245" s="871" t="s">
        <v>132</v>
      </c>
      <c r="K245" s="871" t="s">
        <v>133</v>
      </c>
      <c r="L245" s="871" t="s">
        <v>134</v>
      </c>
      <c r="M245" s="871" t="s">
        <v>135</v>
      </c>
      <c r="N245" s="871" t="s">
        <v>137</v>
      </c>
      <c r="O245" s="871" t="s">
        <v>138</v>
      </c>
      <c r="P245" s="868" t="s">
        <v>139</v>
      </c>
      <c r="Q245" s="868" t="s">
        <v>140</v>
      </c>
      <c r="R245" s="868" t="s">
        <v>128</v>
      </c>
      <c r="S245" s="868" t="s">
        <v>132</v>
      </c>
      <c r="T245" s="868" t="s">
        <v>134</v>
      </c>
      <c r="U245" s="868" t="s">
        <v>137</v>
      </c>
    </row>
    <row r="246" spans="1:21" s="118" customFormat="1" ht="27.75" customHeight="1">
      <c r="A246" s="901"/>
      <c r="B246" s="874"/>
      <c r="C246" s="874"/>
      <c r="D246" s="872"/>
      <c r="E246" s="869"/>
      <c r="F246" s="904"/>
      <c r="G246" s="869"/>
      <c r="H246" s="869"/>
      <c r="I246" s="872"/>
      <c r="J246" s="874"/>
      <c r="K246" s="874"/>
      <c r="L246" s="876"/>
      <c r="M246" s="874"/>
      <c r="N246" s="874"/>
      <c r="O246" s="874"/>
      <c r="P246" s="869"/>
      <c r="Q246" s="869"/>
      <c r="R246" s="869"/>
      <c r="S246" s="869"/>
      <c r="T246" s="869"/>
      <c r="U246" s="869"/>
    </row>
    <row r="247" spans="1:21" s="118" customFormat="1" ht="27.75" customHeight="1">
      <c r="A247" s="901"/>
      <c r="B247" s="874"/>
      <c r="C247" s="874"/>
      <c r="D247" s="872"/>
      <c r="E247" s="869"/>
      <c r="F247" s="904"/>
      <c r="G247" s="869"/>
      <c r="H247" s="869"/>
      <c r="I247" s="872"/>
      <c r="J247" s="874"/>
      <c r="K247" s="874"/>
      <c r="L247" s="876"/>
      <c r="M247" s="874"/>
      <c r="N247" s="874"/>
      <c r="O247" s="874"/>
      <c r="P247" s="869"/>
      <c r="Q247" s="869"/>
      <c r="R247" s="869"/>
      <c r="S247" s="869"/>
      <c r="T247" s="869"/>
      <c r="U247" s="869"/>
    </row>
    <row r="248" spans="1:21" s="118" customFormat="1" ht="63" customHeight="1">
      <c r="A248" s="902"/>
      <c r="B248" s="875"/>
      <c r="C248" s="875"/>
      <c r="D248" s="873"/>
      <c r="E248" s="870"/>
      <c r="F248" s="905"/>
      <c r="G248" s="870"/>
      <c r="H248" s="870"/>
      <c r="I248" s="873"/>
      <c r="J248" s="875"/>
      <c r="K248" s="875"/>
      <c r="L248" s="877"/>
      <c r="M248" s="875"/>
      <c r="N248" s="875"/>
      <c r="O248" s="875"/>
      <c r="P248" s="870"/>
      <c r="Q248" s="870"/>
      <c r="R248" s="870"/>
      <c r="S248" s="870"/>
      <c r="T248" s="870"/>
      <c r="U248" s="870"/>
    </row>
    <row r="249" spans="1:21" s="120" customFormat="1" ht="153" customHeight="1">
      <c r="A249" s="597" t="s">
        <v>552</v>
      </c>
      <c r="B249" s="598" t="s">
        <v>81</v>
      </c>
      <c r="C249" s="599" t="s">
        <v>196</v>
      </c>
      <c r="D249" s="595" t="s">
        <v>197</v>
      </c>
      <c r="E249" s="595" t="s">
        <v>198</v>
      </c>
      <c r="F249" s="593">
        <v>4</v>
      </c>
      <c r="G249" s="600"/>
      <c r="H249" s="595" t="s">
        <v>199</v>
      </c>
      <c r="I249" s="595" t="s">
        <v>200</v>
      </c>
      <c r="J249" s="596">
        <v>4</v>
      </c>
      <c r="K249" s="595" t="s">
        <v>172</v>
      </c>
      <c r="L249" s="593">
        <v>4</v>
      </c>
      <c r="M249" s="593">
        <v>444</v>
      </c>
      <c r="N249" s="601">
        <f>L249*J249*F249</f>
        <v>64</v>
      </c>
      <c r="O249" s="595" t="s">
        <v>201</v>
      </c>
      <c r="P249" s="595" t="s">
        <v>202</v>
      </c>
      <c r="Q249" s="595" t="s">
        <v>173</v>
      </c>
      <c r="R249" s="601" t="s">
        <v>203</v>
      </c>
      <c r="S249" s="601" t="s">
        <v>203</v>
      </c>
      <c r="T249" s="601" t="s">
        <v>203</v>
      </c>
      <c r="U249" s="601" t="s">
        <v>174</v>
      </c>
    </row>
    <row r="250" spans="1:21" s="403" customFormat="1" ht="27.75" customHeight="1">
      <c r="A250" s="923" t="s">
        <v>101</v>
      </c>
      <c r="B250" s="923"/>
      <c r="C250" s="923"/>
      <c r="D250" s="923"/>
      <c r="E250" s="923"/>
      <c r="F250" s="887" t="s">
        <v>102</v>
      </c>
      <c r="G250" s="887"/>
      <c r="H250" s="887"/>
      <c r="I250" s="887"/>
      <c r="J250" s="887"/>
      <c r="K250" s="887"/>
      <c r="L250" s="887"/>
      <c r="M250" s="887"/>
      <c r="N250" s="887"/>
      <c r="O250" s="922" t="s">
        <v>103</v>
      </c>
      <c r="P250" s="922"/>
      <c r="Q250" s="922"/>
      <c r="R250" s="922"/>
      <c r="S250" s="922"/>
      <c r="T250" s="922"/>
      <c r="U250" s="922"/>
    </row>
    <row r="251" spans="1:21" s="117" customFormat="1" ht="27.75" customHeight="1">
      <c r="A251" s="923"/>
      <c r="B251" s="923"/>
      <c r="C251" s="923"/>
      <c r="D251" s="923"/>
      <c r="E251" s="923"/>
      <c r="F251" s="887"/>
      <c r="G251" s="887"/>
      <c r="H251" s="887"/>
      <c r="I251" s="887"/>
      <c r="J251" s="887"/>
      <c r="K251" s="887"/>
      <c r="L251" s="887"/>
      <c r="M251" s="887"/>
      <c r="N251" s="887"/>
      <c r="O251" s="888" t="s">
        <v>104</v>
      </c>
      <c r="P251" s="888"/>
      <c r="Q251" s="888"/>
      <c r="R251" s="888"/>
      <c r="S251" s="888"/>
      <c r="T251" s="888"/>
      <c r="U251" s="888"/>
    </row>
    <row r="252" spans="1:21" s="117" customFormat="1" ht="27.75" customHeight="1">
      <c r="A252" s="923"/>
      <c r="B252" s="923"/>
      <c r="C252" s="923"/>
      <c r="D252" s="923"/>
      <c r="E252" s="923"/>
      <c r="F252" s="887"/>
      <c r="G252" s="887"/>
      <c r="H252" s="887"/>
      <c r="I252" s="887"/>
      <c r="J252" s="887"/>
      <c r="K252" s="887"/>
      <c r="L252" s="887"/>
      <c r="M252" s="887"/>
      <c r="N252" s="887"/>
      <c r="O252" s="888" t="s">
        <v>105</v>
      </c>
      <c r="P252" s="888"/>
      <c r="Q252" s="888"/>
      <c r="R252" s="888"/>
      <c r="S252" s="888"/>
      <c r="T252" s="888"/>
      <c r="U252" s="888"/>
    </row>
    <row r="253" spans="1:21" s="117" customFormat="1" ht="38.25" customHeight="1">
      <c r="A253" s="889" t="s">
        <v>106</v>
      </c>
      <c r="B253" s="889"/>
      <c r="C253" s="890" t="s">
        <v>733</v>
      </c>
      <c r="D253" s="891"/>
      <c r="E253" s="892"/>
      <c r="F253" s="862" t="s">
        <v>107</v>
      </c>
      <c r="G253" s="863"/>
      <c r="H253" s="862" t="s">
        <v>624</v>
      </c>
      <c r="I253" s="864"/>
      <c r="J253" s="864"/>
      <c r="K253" s="863"/>
      <c r="L253" s="893" t="s">
        <v>108</v>
      </c>
      <c r="M253" s="894"/>
      <c r="N253" s="895"/>
      <c r="O253" s="862" t="s">
        <v>875</v>
      </c>
      <c r="P253" s="864"/>
      <c r="Q253" s="864"/>
      <c r="R253" s="864"/>
      <c r="S253" s="864"/>
      <c r="T253" s="864"/>
      <c r="U253" s="863"/>
    </row>
    <row r="254" spans="1:21" s="117" customFormat="1" ht="30" customHeight="1">
      <c r="A254" s="889" t="s">
        <v>109</v>
      </c>
      <c r="B254" s="889"/>
      <c r="C254" s="889"/>
      <c r="D254" s="862" t="s">
        <v>892</v>
      </c>
      <c r="E254" s="864"/>
      <c r="F254" s="864"/>
      <c r="G254" s="864"/>
      <c r="H254" s="864"/>
      <c r="I254" s="864"/>
      <c r="J254" s="864"/>
      <c r="K254" s="863"/>
      <c r="L254" s="893" t="s">
        <v>110</v>
      </c>
      <c r="M254" s="894"/>
      <c r="N254" s="896"/>
      <c r="O254" s="897">
        <v>42636</v>
      </c>
      <c r="P254" s="898"/>
      <c r="Q254" s="898"/>
      <c r="R254" s="898"/>
      <c r="S254" s="898"/>
      <c r="T254" s="898"/>
      <c r="U254" s="899"/>
    </row>
    <row r="255" spans="1:21" s="117" customFormat="1" ht="30" customHeight="1">
      <c r="A255" s="889" t="s">
        <v>111</v>
      </c>
      <c r="B255" s="889"/>
      <c r="C255" s="889"/>
      <c r="D255" s="862" t="s">
        <v>855</v>
      </c>
      <c r="E255" s="864"/>
      <c r="F255" s="864"/>
      <c r="G255" s="864"/>
      <c r="H255" s="864"/>
      <c r="I255" s="864"/>
      <c r="J255" s="864"/>
      <c r="K255" s="863"/>
      <c r="L255" s="893" t="s">
        <v>112</v>
      </c>
      <c r="M255" s="894"/>
      <c r="N255" s="896"/>
      <c r="O255" s="893" t="s">
        <v>208</v>
      </c>
      <c r="P255" s="894"/>
      <c r="Q255" s="894"/>
      <c r="R255" s="894"/>
      <c r="S255" s="894"/>
      <c r="T255" s="894"/>
      <c r="U255" s="896"/>
    </row>
    <row r="256" spans="1:21" s="117" customFormat="1" ht="30" customHeight="1">
      <c r="A256" s="100" t="s">
        <v>114</v>
      </c>
      <c r="B256" s="100"/>
      <c r="C256" s="100"/>
      <c r="D256" s="862" t="s">
        <v>804</v>
      </c>
      <c r="E256" s="863"/>
      <c r="F256" s="862" t="s">
        <v>115</v>
      </c>
      <c r="G256" s="864"/>
      <c r="H256" s="863"/>
      <c r="I256" s="865" t="s">
        <v>856</v>
      </c>
      <c r="J256" s="866"/>
      <c r="K256" s="867"/>
      <c r="L256" s="893" t="s">
        <v>116</v>
      </c>
      <c r="M256" s="894"/>
      <c r="N256" s="896"/>
      <c r="O256" s="583" t="s">
        <v>173</v>
      </c>
      <c r="P256" s="102" t="s">
        <v>118</v>
      </c>
      <c r="Q256" s="909" t="s">
        <v>747</v>
      </c>
      <c r="R256" s="938"/>
      <c r="S256" s="938"/>
      <c r="T256" s="938"/>
      <c r="U256" s="939"/>
    </row>
    <row r="257" spans="1:253" s="117" customFormat="1" ht="30" customHeight="1">
      <c r="A257" s="889" t="s">
        <v>119</v>
      </c>
      <c r="B257" s="889"/>
      <c r="C257" s="890" t="s">
        <v>806</v>
      </c>
      <c r="D257" s="891"/>
      <c r="E257" s="891"/>
      <c r="F257" s="891"/>
      <c r="G257" s="891"/>
      <c r="H257" s="892"/>
      <c r="I257" s="906" t="s">
        <v>120</v>
      </c>
      <c r="J257" s="907"/>
      <c r="K257" s="908"/>
      <c r="L257" s="102" t="s">
        <v>121</v>
      </c>
      <c r="M257" s="584"/>
      <c r="N257" s="585"/>
      <c r="O257" s="103"/>
      <c r="P257" s="577" t="s">
        <v>122</v>
      </c>
      <c r="Q257" s="912" t="s">
        <v>123</v>
      </c>
      <c r="R257" s="913"/>
      <c r="S257" s="913"/>
      <c r="T257" s="913"/>
      <c r="U257" s="914"/>
    </row>
    <row r="258" spans="1:253" s="118" customFormat="1" ht="27.75" customHeight="1">
      <c r="A258" s="900" t="s">
        <v>124</v>
      </c>
      <c r="B258" s="871" t="s">
        <v>125</v>
      </c>
      <c r="C258" s="871" t="s">
        <v>9</v>
      </c>
      <c r="D258" s="871" t="s">
        <v>126</v>
      </c>
      <c r="E258" s="871" t="s">
        <v>204</v>
      </c>
      <c r="F258" s="903" t="s">
        <v>128</v>
      </c>
      <c r="G258" s="871" t="s">
        <v>129</v>
      </c>
      <c r="H258" s="871" t="s">
        <v>130</v>
      </c>
      <c r="I258" s="871" t="s">
        <v>131</v>
      </c>
      <c r="J258" s="871" t="s">
        <v>132</v>
      </c>
      <c r="K258" s="871" t="s">
        <v>133</v>
      </c>
      <c r="L258" s="871" t="s">
        <v>134</v>
      </c>
      <c r="M258" s="871" t="s">
        <v>135</v>
      </c>
      <c r="N258" s="871" t="s">
        <v>137</v>
      </c>
      <c r="O258" s="871" t="s">
        <v>138</v>
      </c>
      <c r="P258" s="871" t="s">
        <v>139</v>
      </c>
      <c r="Q258" s="871" t="s">
        <v>140</v>
      </c>
      <c r="R258" s="871" t="s">
        <v>128</v>
      </c>
      <c r="S258" s="871" t="s">
        <v>132</v>
      </c>
      <c r="T258" s="871" t="s">
        <v>134</v>
      </c>
      <c r="U258" s="871" t="s">
        <v>137</v>
      </c>
    </row>
    <row r="259" spans="1:253" s="118" customFormat="1" ht="27.75" customHeight="1">
      <c r="A259" s="901"/>
      <c r="B259" s="874"/>
      <c r="C259" s="874"/>
      <c r="D259" s="874"/>
      <c r="E259" s="874"/>
      <c r="F259" s="904"/>
      <c r="G259" s="874"/>
      <c r="H259" s="874"/>
      <c r="I259" s="874"/>
      <c r="J259" s="874"/>
      <c r="K259" s="874"/>
      <c r="L259" s="874"/>
      <c r="M259" s="874"/>
      <c r="N259" s="874"/>
      <c r="O259" s="874"/>
      <c r="P259" s="874"/>
      <c r="Q259" s="874"/>
      <c r="R259" s="874"/>
      <c r="S259" s="874"/>
      <c r="T259" s="874"/>
      <c r="U259" s="874"/>
    </row>
    <row r="260" spans="1:253" s="118" customFormat="1" ht="27.75" customHeight="1">
      <c r="A260" s="901"/>
      <c r="B260" s="874"/>
      <c r="C260" s="874"/>
      <c r="D260" s="874"/>
      <c r="E260" s="874"/>
      <c r="F260" s="904"/>
      <c r="G260" s="874"/>
      <c r="H260" s="874"/>
      <c r="I260" s="874"/>
      <c r="J260" s="874"/>
      <c r="K260" s="874"/>
      <c r="L260" s="874"/>
      <c r="M260" s="874"/>
      <c r="N260" s="874"/>
      <c r="O260" s="874"/>
      <c r="P260" s="874"/>
      <c r="Q260" s="874"/>
      <c r="R260" s="874"/>
      <c r="S260" s="874"/>
      <c r="T260" s="874"/>
      <c r="U260" s="874"/>
    </row>
    <row r="261" spans="1:253" s="118" customFormat="1" ht="63" customHeight="1">
      <c r="A261" s="902"/>
      <c r="B261" s="875"/>
      <c r="C261" s="875"/>
      <c r="D261" s="875"/>
      <c r="E261" s="875"/>
      <c r="F261" s="905"/>
      <c r="G261" s="875"/>
      <c r="H261" s="875"/>
      <c r="I261" s="875"/>
      <c r="J261" s="875"/>
      <c r="K261" s="875"/>
      <c r="L261" s="875"/>
      <c r="M261" s="875"/>
      <c r="N261" s="875"/>
      <c r="O261" s="875"/>
      <c r="P261" s="875"/>
      <c r="Q261" s="875"/>
      <c r="R261" s="875"/>
      <c r="S261" s="875"/>
      <c r="T261" s="875"/>
      <c r="U261" s="875"/>
    </row>
    <row r="262" spans="1:253" s="124" customFormat="1" ht="144.75" customHeight="1">
      <c r="A262" s="915" t="s">
        <v>141</v>
      </c>
      <c r="B262" s="916" t="s">
        <v>880</v>
      </c>
      <c r="C262" s="937" t="s">
        <v>142</v>
      </c>
      <c r="D262" s="105" t="s">
        <v>143</v>
      </c>
      <c r="E262" s="105" t="s">
        <v>807</v>
      </c>
      <c r="F262" s="106">
        <v>7</v>
      </c>
      <c r="G262" s="107"/>
      <c r="H262" s="108" t="s">
        <v>156</v>
      </c>
      <c r="I262" s="105" t="s">
        <v>808</v>
      </c>
      <c r="J262" s="106">
        <v>1</v>
      </c>
      <c r="K262" s="109" t="s">
        <v>809</v>
      </c>
      <c r="L262" s="106">
        <v>7</v>
      </c>
      <c r="M262" s="110">
        <v>717</v>
      </c>
      <c r="N262" s="110">
        <f>F262*J262*L262</f>
        <v>49</v>
      </c>
      <c r="O262" s="108" t="s">
        <v>810</v>
      </c>
      <c r="P262" s="112" t="s">
        <v>55</v>
      </c>
      <c r="Q262" s="112" t="s">
        <v>55</v>
      </c>
      <c r="R262" s="112" t="s">
        <v>55</v>
      </c>
      <c r="S262" s="112" t="s">
        <v>55</v>
      </c>
      <c r="T262" s="112" t="s">
        <v>55</v>
      </c>
      <c r="U262" s="112" t="s">
        <v>55</v>
      </c>
    </row>
    <row r="263" spans="1:253" s="124" customFormat="1" ht="129.75" customHeight="1">
      <c r="A263" s="915"/>
      <c r="B263" s="917"/>
      <c r="C263" s="937"/>
      <c r="D263" s="105" t="s">
        <v>148</v>
      </c>
      <c r="E263" s="105" t="s">
        <v>811</v>
      </c>
      <c r="F263" s="106">
        <v>8</v>
      </c>
      <c r="G263" s="107"/>
      <c r="H263" s="108" t="s">
        <v>156</v>
      </c>
      <c r="I263" s="105" t="s">
        <v>808</v>
      </c>
      <c r="J263" s="106">
        <v>1</v>
      </c>
      <c r="K263" s="109" t="s">
        <v>809</v>
      </c>
      <c r="L263" s="106">
        <v>7</v>
      </c>
      <c r="M263" s="110">
        <v>817</v>
      </c>
      <c r="N263" s="110">
        <f>F263*J263*L263</f>
        <v>56</v>
      </c>
      <c r="O263" s="108" t="s">
        <v>810</v>
      </c>
      <c r="P263" s="109" t="s">
        <v>812</v>
      </c>
      <c r="Q263" s="109" t="s">
        <v>813</v>
      </c>
      <c r="R263" s="112">
        <v>8</v>
      </c>
      <c r="S263" s="112">
        <v>1</v>
      </c>
      <c r="T263" s="112">
        <v>6</v>
      </c>
      <c r="U263" s="112">
        <f>R263*S263*T263</f>
        <v>48</v>
      </c>
    </row>
    <row r="264" spans="1:253" s="124" customFormat="1" ht="129.75" customHeight="1">
      <c r="A264" s="915"/>
      <c r="B264" s="917"/>
      <c r="C264" s="579" t="s">
        <v>153</v>
      </c>
      <c r="D264" s="105" t="s">
        <v>154</v>
      </c>
      <c r="E264" s="105" t="s">
        <v>155</v>
      </c>
      <c r="F264" s="106">
        <v>7</v>
      </c>
      <c r="G264" s="107"/>
      <c r="H264" s="108" t="s">
        <v>156</v>
      </c>
      <c r="I264" s="105" t="s">
        <v>808</v>
      </c>
      <c r="J264" s="106">
        <v>1</v>
      </c>
      <c r="K264" s="109" t="s">
        <v>157</v>
      </c>
      <c r="L264" s="106">
        <v>6</v>
      </c>
      <c r="M264" s="110">
        <v>716</v>
      </c>
      <c r="N264" s="110">
        <f>F264*J264*L264</f>
        <v>42</v>
      </c>
      <c r="O264" s="108" t="s">
        <v>810</v>
      </c>
      <c r="P264" s="112" t="s">
        <v>55</v>
      </c>
      <c r="Q264" s="112" t="s">
        <v>55</v>
      </c>
      <c r="R264" s="112" t="s">
        <v>55</v>
      </c>
      <c r="S264" s="112" t="s">
        <v>55</v>
      </c>
      <c r="T264" s="112" t="s">
        <v>55</v>
      </c>
      <c r="U264" s="112" t="s">
        <v>55</v>
      </c>
    </row>
    <row r="265" spans="1:253" s="124" customFormat="1" ht="132" customHeight="1">
      <c r="A265" s="915"/>
      <c r="B265" s="918"/>
      <c r="C265" s="602" t="s">
        <v>814</v>
      </c>
      <c r="D265" s="603" t="s">
        <v>814</v>
      </c>
      <c r="E265" s="603" t="s">
        <v>815</v>
      </c>
      <c r="F265" s="604">
        <v>7</v>
      </c>
      <c r="G265" s="605"/>
      <c r="H265" s="606" t="s">
        <v>816</v>
      </c>
      <c r="I265" s="603" t="s">
        <v>817</v>
      </c>
      <c r="J265" s="604">
        <v>2</v>
      </c>
      <c r="K265" s="607" t="s">
        <v>818</v>
      </c>
      <c r="L265" s="106">
        <v>6</v>
      </c>
      <c r="M265" s="110">
        <v>726</v>
      </c>
      <c r="N265" s="110">
        <f>F265*J265*L265</f>
        <v>84</v>
      </c>
      <c r="O265" s="108" t="s">
        <v>208</v>
      </c>
      <c r="P265" s="112" t="s">
        <v>55</v>
      </c>
      <c r="Q265" s="112" t="s">
        <v>55</v>
      </c>
      <c r="R265" s="112" t="s">
        <v>55</v>
      </c>
      <c r="S265" s="112" t="s">
        <v>55</v>
      </c>
      <c r="T265" s="112" t="s">
        <v>55</v>
      </c>
      <c r="U265" s="112" t="s">
        <v>55</v>
      </c>
    </row>
    <row r="266" spans="1:253" s="117" customFormat="1" ht="22.5" customHeight="1">
      <c r="A266" s="878" t="s">
        <v>101</v>
      </c>
      <c r="B266" s="879"/>
      <c r="C266" s="879"/>
      <c r="D266" s="879"/>
      <c r="E266" s="880"/>
      <c r="F266" s="887" t="s">
        <v>102</v>
      </c>
      <c r="G266" s="887"/>
      <c r="H266" s="887"/>
      <c r="I266" s="887"/>
      <c r="J266" s="887"/>
      <c r="K266" s="887"/>
      <c r="L266" s="887"/>
      <c r="M266" s="887"/>
      <c r="N266" s="887"/>
      <c r="O266" s="888" t="s">
        <v>103</v>
      </c>
      <c r="P266" s="888"/>
      <c r="Q266" s="888"/>
      <c r="R266" s="888"/>
      <c r="S266" s="888"/>
      <c r="T266" s="888"/>
      <c r="U266" s="888"/>
    </row>
    <row r="267" spans="1:253" s="117" customFormat="1" ht="22.5" customHeight="1">
      <c r="A267" s="881"/>
      <c r="B267" s="882"/>
      <c r="C267" s="882"/>
      <c r="D267" s="882"/>
      <c r="E267" s="883"/>
      <c r="F267" s="887"/>
      <c r="G267" s="887"/>
      <c r="H267" s="887"/>
      <c r="I267" s="887"/>
      <c r="J267" s="887"/>
      <c r="K267" s="887"/>
      <c r="L267" s="887"/>
      <c r="M267" s="887"/>
      <c r="N267" s="887"/>
      <c r="O267" s="888" t="s">
        <v>104</v>
      </c>
      <c r="P267" s="888"/>
      <c r="Q267" s="888"/>
      <c r="R267" s="888"/>
      <c r="S267" s="888"/>
      <c r="T267" s="888"/>
      <c r="U267" s="888"/>
    </row>
    <row r="268" spans="1:253" s="117" customFormat="1" ht="22.5" customHeight="1">
      <c r="A268" s="884"/>
      <c r="B268" s="885"/>
      <c r="C268" s="885"/>
      <c r="D268" s="885"/>
      <c r="E268" s="886"/>
      <c r="F268" s="887"/>
      <c r="G268" s="887"/>
      <c r="H268" s="887"/>
      <c r="I268" s="887"/>
      <c r="J268" s="887"/>
      <c r="K268" s="887"/>
      <c r="L268" s="887"/>
      <c r="M268" s="887"/>
      <c r="N268" s="887"/>
      <c r="O268" s="888" t="s">
        <v>105</v>
      </c>
      <c r="P268" s="888"/>
      <c r="Q268" s="888"/>
      <c r="R268" s="888"/>
      <c r="S268" s="888"/>
      <c r="T268" s="888"/>
      <c r="U268" s="888"/>
    </row>
    <row r="269" spans="1:253" ht="33" customHeight="1">
      <c r="A269" s="889" t="s">
        <v>106</v>
      </c>
      <c r="B269" s="889"/>
      <c r="C269" s="890" t="s">
        <v>733</v>
      </c>
      <c r="D269" s="891"/>
      <c r="E269" s="892"/>
      <c r="F269" s="862" t="s">
        <v>107</v>
      </c>
      <c r="G269" s="863"/>
      <c r="H269" s="862" t="s">
        <v>624</v>
      </c>
      <c r="I269" s="864"/>
      <c r="J269" s="864"/>
      <c r="K269" s="863"/>
      <c r="L269" s="893" t="s">
        <v>108</v>
      </c>
      <c r="M269" s="894"/>
      <c r="N269" s="895"/>
      <c r="O269" s="862" t="s">
        <v>876</v>
      </c>
      <c r="P269" s="864"/>
      <c r="Q269" s="864"/>
      <c r="R269" s="864"/>
      <c r="S269" s="864"/>
      <c r="T269" s="864"/>
      <c r="U269" s="863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8"/>
      <c r="FW269" s="98"/>
      <c r="FX269" s="98"/>
      <c r="FY269" s="98"/>
      <c r="FZ269" s="98"/>
      <c r="GA269" s="98"/>
      <c r="GB269" s="98"/>
      <c r="GC269" s="98"/>
      <c r="GD269" s="98"/>
      <c r="GE269" s="98"/>
      <c r="GF269" s="98"/>
      <c r="GG269" s="98"/>
      <c r="GH269" s="98"/>
      <c r="GI269" s="98"/>
      <c r="GJ269" s="98"/>
      <c r="GK269" s="98"/>
      <c r="GL269" s="98"/>
      <c r="GM269" s="98"/>
      <c r="GN269" s="98"/>
      <c r="GO269" s="98"/>
      <c r="GP269" s="98"/>
      <c r="GQ269" s="98"/>
      <c r="GR269" s="98"/>
      <c r="GS269" s="98"/>
      <c r="GT269" s="98"/>
      <c r="GU269" s="98"/>
      <c r="GV269" s="98"/>
      <c r="GW269" s="98"/>
      <c r="GX269" s="98"/>
      <c r="GY269" s="98"/>
      <c r="GZ269" s="98"/>
      <c r="HA269" s="98"/>
      <c r="HB269" s="98"/>
      <c r="HC269" s="98"/>
      <c r="HD269" s="98"/>
      <c r="HE269" s="98"/>
      <c r="HF269" s="98"/>
      <c r="HG269" s="98"/>
      <c r="HH269" s="98"/>
      <c r="HI269" s="98"/>
      <c r="HJ269" s="98"/>
      <c r="HK269" s="98"/>
      <c r="HL269" s="98"/>
      <c r="HM269" s="98"/>
      <c r="HN269" s="98"/>
      <c r="HO269" s="98"/>
      <c r="HP269" s="98"/>
      <c r="HQ269" s="98"/>
      <c r="HR269" s="98"/>
      <c r="HS269" s="98"/>
      <c r="HT269" s="98"/>
      <c r="HU269" s="98"/>
      <c r="HV269" s="98"/>
      <c r="HW269" s="98"/>
      <c r="HX269" s="98"/>
      <c r="HY269" s="98"/>
      <c r="HZ269" s="98"/>
      <c r="IA269" s="98"/>
      <c r="IB269" s="98"/>
      <c r="IC269" s="98"/>
      <c r="ID269" s="98"/>
      <c r="IE269" s="98"/>
      <c r="IF269" s="98"/>
      <c r="IG269" s="98"/>
      <c r="IH269" s="98"/>
      <c r="II269" s="98"/>
      <c r="IJ269" s="98"/>
      <c r="IK269" s="98"/>
      <c r="IL269" s="98"/>
      <c r="IM269" s="98"/>
      <c r="IN269" s="98"/>
      <c r="IO269" s="98"/>
      <c r="IP269" s="98"/>
      <c r="IQ269" s="98"/>
      <c r="IR269" s="98"/>
      <c r="IS269" s="98"/>
    </row>
    <row r="270" spans="1:253" ht="40.5" customHeight="1">
      <c r="A270" s="889" t="s">
        <v>109</v>
      </c>
      <c r="B270" s="889"/>
      <c r="C270" s="889"/>
      <c r="D270" s="862" t="s">
        <v>892</v>
      </c>
      <c r="E270" s="864"/>
      <c r="F270" s="864"/>
      <c r="G270" s="864"/>
      <c r="H270" s="864"/>
      <c r="I270" s="864"/>
      <c r="J270" s="864"/>
      <c r="K270" s="863"/>
      <c r="L270" s="893" t="s">
        <v>110</v>
      </c>
      <c r="M270" s="894"/>
      <c r="N270" s="896"/>
      <c r="O270" s="897">
        <v>42636</v>
      </c>
      <c r="P270" s="898"/>
      <c r="Q270" s="898"/>
      <c r="R270" s="898"/>
      <c r="S270" s="898"/>
      <c r="T270" s="898"/>
      <c r="U270" s="899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8"/>
      <c r="FW270" s="98"/>
      <c r="FX270" s="98"/>
      <c r="FY270" s="98"/>
      <c r="FZ270" s="98"/>
      <c r="GA270" s="98"/>
      <c r="GB270" s="98"/>
      <c r="GC270" s="98"/>
      <c r="GD270" s="98"/>
      <c r="GE270" s="98"/>
      <c r="GF270" s="98"/>
      <c r="GG270" s="98"/>
      <c r="GH270" s="98"/>
      <c r="GI270" s="98"/>
      <c r="GJ270" s="98"/>
      <c r="GK270" s="98"/>
      <c r="GL270" s="98"/>
      <c r="GM270" s="98"/>
      <c r="GN270" s="98"/>
      <c r="GO270" s="98"/>
      <c r="GP270" s="98"/>
      <c r="GQ270" s="98"/>
      <c r="GR270" s="98"/>
      <c r="GS270" s="98"/>
      <c r="GT270" s="98"/>
      <c r="GU270" s="98"/>
      <c r="GV270" s="98"/>
      <c r="GW270" s="98"/>
      <c r="GX270" s="98"/>
      <c r="GY270" s="98"/>
      <c r="GZ270" s="98"/>
      <c r="HA270" s="98"/>
      <c r="HB270" s="98"/>
      <c r="HC270" s="98"/>
      <c r="HD270" s="98"/>
      <c r="HE270" s="98"/>
      <c r="HF270" s="98"/>
      <c r="HG270" s="98"/>
      <c r="HH270" s="98"/>
      <c r="HI270" s="98"/>
      <c r="HJ270" s="98"/>
      <c r="HK270" s="98"/>
      <c r="HL270" s="98"/>
      <c r="HM270" s="98"/>
      <c r="HN270" s="98"/>
      <c r="HO270" s="98"/>
      <c r="HP270" s="98"/>
      <c r="HQ270" s="98"/>
      <c r="HR270" s="98"/>
      <c r="HS270" s="98"/>
      <c r="HT270" s="98"/>
      <c r="HU270" s="98"/>
      <c r="HV270" s="98"/>
      <c r="HW270" s="98"/>
      <c r="HX270" s="98"/>
      <c r="HY270" s="98"/>
      <c r="HZ270" s="98"/>
      <c r="IA270" s="98"/>
      <c r="IB270" s="98"/>
      <c r="IC270" s="98"/>
      <c r="ID270" s="98"/>
      <c r="IE270" s="98"/>
      <c r="IF270" s="98"/>
      <c r="IG270" s="98"/>
      <c r="IH270" s="98"/>
      <c r="II270" s="98"/>
      <c r="IJ270" s="98"/>
      <c r="IK270" s="98"/>
      <c r="IL270" s="98"/>
      <c r="IM270" s="98"/>
      <c r="IN270" s="98"/>
      <c r="IO270" s="98"/>
      <c r="IP270" s="98"/>
      <c r="IQ270" s="98"/>
      <c r="IR270" s="98"/>
      <c r="IS270" s="98"/>
    </row>
    <row r="271" spans="1:253" ht="34.5" customHeight="1">
      <c r="A271" s="889" t="s">
        <v>111</v>
      </c>
      <c r="B271" s="889"/>
      <c r="C271" s="889"/>
      <c r="D271" s="862" t="s">
        <v>855</v>
      </c>
      <c r="E271" s="864"/>
      <c r="F271" s="864"/>
      <c r="G271" s="864"/>
      <c r="H271" s="864"/>
      <c r="I271" s="864"/>
      <c r="J271" s="864"/>
      <c r="K271" s="863"/>
      <c r="L271" s="893" t="s">
        <v>112</v>
      </c>
      <c r="M271" s="894"/>
      <c r="N271" s="896"/>
      <c r="O271" s="893" t="s">
        <v>208</v>
      </c>
      <c r="P271" s="894"/>
      <c r="Q271" s="894"/>
      <c r="R271" s="894"/>
      <c r="S271" s="894"/>
      <c r="T271" s="894"/>
      <c r="U271" s="896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8"/>
      <c r="FW271" s="98"/>
      <c r="FX271" s="98"/>
      <c r="FY271" s="98"/>
      <c r="FZ271" s="98"/>
      <c r="GA271" s="98"/>
      <c r="GB271" s="98"/>
      <c r="GC271" s="98"/>
      <c r="GD271" s="98"/>
      <c r="GE271" s="98"/>
      <c r="GF271" s="98"/>
      <c r="GG271" s="98"/>
      <c r="GH271" s="98"/>
      <c r="GI271" s="98"/>
      <c r="GJ271" s="98"/>
      <c r="GK271" s="98"/>
      <c r="GL271" s="98"/>
      <c r="GM271" s="98"/>
      <c r="GN271" s="98"/>
      <c r="GO271" s="98"/>
      <c r="GP271" s="98"/>
      <c r="GQ271" s="98"/>
      <c r="GR271" s="98"/>
      <c r="GS271" s="98"/>
      <c r="GT271" s="98"/>
      <c r="GU271" s="98"/>
      <c r="GV271" s="98"/>
      <c r="GW271" s="98"/>
      <c r="GX271" s="98"/>
      <c r="GY271" s="98"/>
      <c r="GZ271" s="98"/>
      <c r="HA271" s="98"/>
      <c r="HB271" s="98"/>
      <c r="HC271" s="98"/>
      <c r="HD271" s="98"/>
      <c r="HE271" s="98"/>
      <c r="HF271" s="98"/>
      <c r="HG271" s="98"/>
      <c r="HH271" s="98"/>
      <c r="HI271" s="98"/>
      <c r="HJ271" s="98"/>
      <c r="HK271" s="98"/>
      <c r="HL271" s="98"/>
      <c r="HM271" s="98"/>
      <c r="HN271" s="98"/>
      <c r="HO271" s="98"/>
      <c r="HP271" s="98"/>
      <c r="HQ271" s="98"/>
      <c r="HR271" s="98"/>
      <c r="HS271" s="98"/>
      <c r="HT271" s="98"/>
      <c r="HU271" s="98"/>
      <c r="HV271" s="98"/>
      <c r="HW271" s="98"/>
      <c r="HX271" s="98"/>
      <c r="HY271" s="98"/>
      <c r="HZ271" s="98"/>
      <c r="IA271" s="98"/>
      <c r="IB271" s="98"/>
      <c r="IC271" s="98"/>
      <c r="ID271" s="98"/>
      <c r="IE271" s="98"/>
      <c r="IF271" s="98"/>
      <c r="IG271" s="98"/>
      <c r="IH271" s="98"/>
      <c r="II271" s="98"/>
      <c r="IJ271" s="98"/>
      <c r="IK271" s="98"/>
      <c r="IL271" s="98"/>
      <c r="IM271" s="98"/>
      <c r="IN271" s="98"/>
      <c r="IO271" s="98"/>
      <c r="IP271" s="98"/>
      <c r="IQ271" s="98"/>
      <c r="IR271" s="98"/>
      <c r="IS271" s="98"/>
    </row>
    <row r="272" spans="1:253" ht="39" customHeight="1">
      <c r="A272" s="100" t="s">
        <v>114</v>
      </c>
      <c r="B272" s="100"/>
      <c r="C272" s="100"/>
      <c r="D272" s="862" t="s">
        <v>804</v>
      </c>
      <c r="E272" s="863"/>
      <c r="F272" s="862" t="s">
        <v>115</v>
      </c>
      <c r="G272" s="864"/>
      <c r="H272" s="863"/>
      <c r="I272" s="865" t="s">
        <v>856</v>
      </c>
      <c r="J272" s="866"/>
      <c r="K272" s="867"/>
      <c r="L272" s="893" t="s">
        <v>116</v>
      </c>
      <c r="M272" s="894"/>
      <c r="N272" s="896"/>
      <c r="O272" s="583" t="s">
        <v>208</v>
      </c>
      <c r="P272" s="102" t="s">
        <v>118</v>
      </c>
      <c r="Q272" s="909" t="s">
        <v>208</v>
      </c>
      <c r="R272" s="910"/>
      <c r="S272" s="910"/>
      <c r="T272" s="910"/>
      <c r="U272" s="911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8"/>
      <c r="FW272" s="98"/>
      <c r="FX272" s="98"/>
      <c r="FY272" s="98"/>
      <c r="FZ272" s="98"/>
      <c r="GA272" s="98"/>
      <c r="GB272" s="98"/>
      <c r="GC272" s="98"/>
      <c r="GD272" s="98"/>
      <c r="GE272" s="98"/>
      <c r="GF272" s="98"/>
      <c r="GG272" s="98"/>
      <c r="GH272" s="98"/>
      <c r="GI272" s="98"/>
      <c r="GJ272" s="98"/>
      <c r="GK272" s="98"/>
      <c r="GL272" s="98"/>
      <c r="GM272" s="98"/>
      <c r="GN272" s="98"/>
      <c r="GO272" s="98"/>
      <c r="GP272" s="98"/>
      <c r="GQ272" s="98"/>
      <c r="GR272" s="98"/>
      <c r="GS272" s="98"/>
      <c r="GT272" s="98"/>
      <c r="GU272" s="98"/>
      <c r="GV272" s="98"/>
      <c r="GW272" s="98"/>
      <c r="GX272" s="98"/>
      <c r="GY272" s="98"/>
      <c r="GZ272" s="98"/>
      <c r="HA272" s="98"/>
      <c r="HB272" s="98"/>
      <c r="HC272" s="98"/>
      <c r="HD272" s="98"/>
      <c r="HE272" s="98"/>
      <c r="HF272" s="98"/>
      <c r="HG272" s="98"/>
      <c r="HH272" s="98"/>
      <c r="HI272" s="98"/>
      <c r="HJ272" s="98"/>
      <c r="HK272" s="98"/>
      <c r="HL272" s="98"/>
      <c r="HM272" s="98"/>
      <c r="HN272" s="98"/>
      <c r="HO272" s="98"/>
      <c r="HP272" s="98"/>
      <c r="HQ272" s="98"/>
      <c r="HR272" s="98"/>
      <c r="HS272" s="98"/>
      <c r="HT272" s="98"/>
      <c r="HU272" s="98"/>
      <c r="HV272" s="98"/>
      <c r="HW272" s="98"/>
      <c r="HX272" s="98"/>
      <c r="HY272" s="98"/>
      <c r="HZ272" s="98"/>
      <c r="IA272" s="98"/>
      <c r="IB272" s="98"/>
      <c r="IC272" s="98"/>
      <c r="ID272" s="98"/>
      <c r="IE272" s="98"/>
      <c r="IF272" s="98"/>
      <c r="IG272" s="98"/>
      <c r="IH272" s="98"/>
      <c r="II272" s="98"/>
      <c r="IJ272" s="98"/>
      <c r="IK272" s="98"/>
      <c r="IL272" s="98"/>
      <c r="IM272" s="98"/>
      <c r="IN272" s="98"/>
      <c r="IO272" s="98"/>
      <c r="IP272" s="98"/>
      <c r="IQ272" s="98"/>
      <c r="IR272" s="98"/>
      <c r="IS272" s="98"/>
    </row>
    <row r="273" spans="1:254" ht="43.5" customHeight="1">
      <c r="A273" s="889" t="s">
        <v>119</v>
      </c>
      <c r="B273" s="889"/>
      <c r="C273" s="890" t="s">
        <v>806</v>
      </c>
      <c r="D273" s="891"/>
      <c r="E273" s="891"/>
      <c r="F273" s="891"/>
      <c r="G273" s="891"/>
      <c r="H273" s="892"/>
      <c r="I273" s="906" t="s">
        <v>120</v>
      </c>
      <c r="J273" s="907"/>
      <c r="K273" s="908"/>
      <c r="L273" s="102" t="s">
        <v>121</v>
      </c>
      <c r="M273" s="584"/>
      <c r="N273" s="585"/>
      <c r="O273" s="103"/>
      <c r="P273" s="577" t="s">
        <v>122</v>
      </c>
      <c r="Q273" s="912" t="s">
        <v>167</v>
      </c>
      <c r="R273" s="913"/>
      <c r="S273" s="913"/>
      <c r="T273" s="913"/>
      <c r="U273" s="914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8"/>
      <c r="EC273" s="98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8"/>
      <c r="EZ273" s="98"/>
      <c r="FA273" s="98"/>
      <c r="FB273" s="98"/>
      <c r="FC273" s="98"/>
      <c r="FD273" s="98"/>
      <c r="FE273" s="98"/>
      <c r="FF273" s="98"/>
      <c r="FG273" s="98"/>
      <c r="FH273" s="98"/>
      <c r="FI273" s="98"/>
      <c r="FJ273" s="98"/>
      <c r="FK273" s="98"/>
      <c r="FL273" s="98"/>
      <c r="FM273" s="98"/>
      <c r="FN273" s="98"/>
      <c r="FO273" s="98"/>
      <c r="FP273" s="98"/>
      <c r="FQ273" s="98"/>
      <c r="FR273" s="98"/>
      <c r="FS273" s="98"/>
      <c r="FT273" s="98"/>
      <c r="FU273" s="98"/>
      <c r="FV273" s="98"/>
      <c r="FW273" s="98"/>
      <c r="FX273" s="98"/>
      <c r="FY273" s="98"/>
      <c r="FZ273" s="98"/>
      <c r="GA273" s="98"/>
      <c r="GB273" s="98"/>
      <c r="GC273" s="98"/>
      <c r="GD273" s="98"/>
      <c r="GE273" s="98"/>
      <c r="GF273" s="98"/>
      <c r="GG273" s="98"/>
      <c r="GH273" s="98"/>
      <c r="GI273" s="98"/>
      <c r="GJ273" s="98"/>
      <c r="GK273" s="98"/>
      <c r="GL273" s="98"/>
      <c r="GM273" s="98"/>
      <c r="GN273" s="98"/>
      <c r="GO273" s="98"/>
      <c r="GP273" s="98"/>
      <c r="GQ273" s="98"/>
      <c r="GR273" s="98"/>
      <c r="GS273" s="98"/>
      <c r="GT273" s="98"/>
      <c r="GU273" s="98"/>
      <c r="GV273" s="98"/>
      <c r="GW273" s="98"/>
      <c r="GX273" s="98"/>
      <c r="GY273" s="98"/>
      <c r="GZ273" s="98"/>
      <c r="HA273" s="98"/>
      <c r="HB273" s="98"/>
      <c r="HC273" s="98"/>
      <c r="HD273" s="98"/>
      <c r="HE273" s="98"/>
      <c r="HF273" s="98"/>
      <c r="HG273" s="98"/>
      <c r="HH273" s="98"/>
      <c r="HI273" s="98"/>
      <c r="HJ273" s="98"/>
      <c r="HK273" s="98"/>
      <c r="HL273" s="98"/>
      <c r="HM273" s="98"/>
      <c r="HN273" s="98"/>
      <c r="HO273" s="98"/>
      <c r="HP273" s="98"/>
      <c r="HQ273" s="98"/>
      <c r="HR273" s="98"/>
      <c r="HS273" s="98"/>
      <c r="HT273" s="98"/>
      <c r="HU273" s="98"/>
      <c r="HV273" s="98"/>
      <c r="HW273" s="98"/>
      <c r="HX273" s="98"/>
      <c r="HY273" s="98"/>
      <c r="HZ273" s="98"/>
      <c r="IA273" s="98"/>
      <c r="IB273" s="98"/>
      <c r="IC273" s="98"/>
      <c r="ID273" s="98"/>
      <c r="IE273" s="98"/>
      <c r="IF273" s="98"/>
      <c r="IG273" s="98"/>
      <c r="IH273" s="98"/>
      <c r="II273" s="98"/>
      <c r="IJ273" s="98"/>
      <c r="IK273" s="98"/>
      <c r="IL273" s="98"/>
      <c r="IM273" s="98"/>
      <c r="IN273" s="98"/>
      <c r="IO273" s="98"/>
      <c r="IP273" s="98"/>
      <c r="IQ273" s="98"/>
      <c r="IR273" s="98"/>
      <c r="IS273" s="98"/>
    </row>
    <row r="274" spans="1:254" s="118" customFormat="1">
      <c r="A274" s="900" t="s">
        <v>124</v>
      </c>
      <c r="B274" s="871" t="s">
        <v>125</v>
      </c>
      <c r="C274" s="871" t="s">
        <v>9</v>
      </c>
      <c r="D274" s="871" t="s">
        <v>126</v>
      </c>
      <c r="E274" s="871" t="s">
        <v>204</v>
      </c>
      <c r="F274" s="903" t="s">
        <v>128</v>
      </c>
      <c r="G274" s="871" t="s">
        <v>129</v>
      </c>
      <c r="H274" s="871" t="s">
        <v>130</v>
      </c>
      <c r="I274" s="871" t="s">
        <v>131</v>
      </c>
      <c r="J274" s="871" t="s">
        <v>132</v>
      </c>
      <c r="K274" s="871" t="s">
        <v>133</v>
      </c>
      <c r="L274" s="871" t="s">
        <v>134</v>
      </c>
      <c r="M274" s="871" t="s">
        <v>135</v>
      </c>
      <c r="N274" s="871" t="s">
        <v>137</v>
      </c>
      <c r="O274" s="871" t="s">
        <v>138</v>
      </c>
      <c r="P274" s="871" t="s">
        <v>139</v>
      </c>
      <c r="Q274" s="871" t="s">
        <v>140</v>
      </c>
      <c r="R274" s="871" t="s">
        <v>128</v>
      </c>
      <c r="S274" s="871" t="s">
        <v>132</v>
      </c>
      <c r="T274" s="871" t="s">
        <v>134</v>
      </c>
      <c r="U274" s="871" t="s">
        <v>137</v>
      </c>
    </row>
    <row r="275" spans="1:254" s="118" customFormat="1">
      <c r="A275" s="901"/>
      <c r="B275" s="874"/>
      <c r="C275" s="874"/>
      <c r="D275" s="874"/>
      <c r="E275" s="874"/>
      <c r="F275" s="904"/>
      <c r="G275" s="874"/>
      <c r="H275" s="874"/>
      <c r="I275" s="874"/>
      <c r="J275" s="874"/>
      <c r="K275" s="874"/>
      <c r="L275" s="874"/>
      <c r="M275" s="874"/>
      <c r="N275" s="874"/>
      <c r="O275" s="874"/>
      <c r="P275" s="874"/>
      <c r="Q275" s="874"/>
      <c r="R275" s="874"/>
      <c r="S275" s="874"/>
      <c r="T275" s="874"/>
      <c r="U275" s="874"/>
    </row>
    <row r="276" spans="1:254" s="118" customFormat="1">
      <c r="A276" s="901"/>
      <c r="B276" s="874"/>
      <c r="C276" s="874"/>
      <c r="D276" s="874"/>
      <c r="E276" s="874"/>
      <c r="F276" s="904"/>
      <c r="G276" s="874"/>
      <c r="H276" s="874"/>
      <c r="I276" s="874"/>
      <c r="J276" s="874"/>
      <c r="K276" s="874"/>
      <c r="L276" s="874"/>
      <c r="M276" s="874"/>
      <c r="N276" s="874"/>
      <c r="O276" s="874"/>
      <c r="P276" s="874"/>
      <c r="Q276" s="874"/>
      <c r="R276" s="874"/>
      <c r="S276" s="874"/>
      <c r="T276" s="874"/>
      <c r="U276" s="874"/>
    </row>
    <row r="277" spans="1:254" s="118" customFormat="1">
      <c r="A277" s="902"/>
      <c r="B277" s="875"/>
      <c r="C277" s="875"/>
      <c r="D277" s="875"/>
      <c r="E277" s="875"/>
      <c r="F277" s="905"/>
      <c r="G277" s="875"/>
      <c r="H277" s="875"/>
      <c r="I277" s="875"/>
      <c r="J277" s="875"/>
      <c r="K277" s="875"/>
      <c r="L277" s="875"/>
      <c r="M277" s="875"/>
      <c r="N277" s="875"/>
      <c r="O277" s="875"/>
      <c r="P277" s="875"/>
      <c r="Q277" s="875"/>
      <c r="R277" s="875"/>
      <c r="S277" s="875"/>
      <c r="T277" s="875"/>
      <c r="U277" s="875"/>
    </row>
    <row r="278" spans="1:254" s="124" customFormat="1" ht="168" customHeight="1">
      <c r="A278" s="915" t="s">
        <v>168</v>
      </c>
      <c r="B278" s="916" t="s">
        <v>819</v>
      </c>
      <c r="C278" s="934" t="s">
        <v>884</v>
      </c>
      <c r="D278" s="213" t="s">
        <v>206</v>
      </c>
      <c r="E278" s="213" t="s">
        <v>609</v>
      </c>
      <c r="F278" s="121">
        <v>6</v>
      </c>
      <c r="G278" s="122"/>
      <c r="H278" s="213" t="s">
        <v>610</v>
      </c>
      <c r="I278" s="213" t="s">
        <v>611</v>
      </c>
      <c r="J278" s="121">
        <v>3</v>
      </c>
      <c r="K278" s="123" t="s">
        <v>207</v>
      </c>
      <c r="L278" s="121">
        <v>5</v>
      </c>
      <c r="M278" s="121">
        <v>635</v>
      </c>
      <c r="N278" s="121">
        <f>L278*J278*F278</f>
        <v>90</v>
      </c>
      <c r="O278" s="213" t="s">
        <v>820</v>
      </c>
      <c r="P278" s="114" t="s">
        <v>821</v>
      </c>
      <c r="Q278" s="213" t="s">
        <v>822</v>
      </c>
      <c r="R278" s="121">
        <v>5</v>
      </c>
      <c r="S278" s="121">
        <v>3</v>
      </c>
      <c r="T278" s="121">
        <v>5</v>
      </c>
      <c r="U278" s="121">
        <f>+R278*S278*T278</f>
        <v>75</v>
      </c>
    </row>
    <row r="279" spans="1:254" s="124" customFormat="1" ht="180">
      <c r="A279" s="915"/>
      <c r="B279" s="917"/>
      <c r="C279" s="935"/>
      <c r="D279" s="213" t="s">
        <v>823</v>
      </c>
      <c r="E279" s="412" t="s">
        <v>612</v>
      </c>
      <c r="F279" s="121">
        <v>4</v>
      </c>
      <c r="G279" s="122"/>
      <c r="H279" s="412" t="s">
        <v>613</v>
      </c>
      <c r="I279" s="412" t="s">
        <v>824</v>
      </c>
      <c r="J279" s="121">
        <v>2</v>
      </c>
      <c r="K279" s="123" t="s">
        <v>207</v>
      </c>
      <c r="L279" s="121">
        <v>5</v>
      </c>
      <c r="M279" s="121">
        <v>425</v>
      </c>
      <c r="N279" s="121">
        <f>L279*J279*F279</f>
        <v>40</v>
      </c>
      <c r="O279" s="213" t="s">
        <v>208</v>
      </c>
      <c r="P279" s="114" t="s">
        <v>208</v>
      </c>
      <c r="Q279" s="213" t="s">
        <v>208</v>
      </c>
      <c r="R279" s="121" t="s">
        <v>174</v>
      </c>
      <c r="S279" s="121" t="s">
        <v>175</v>
      </c>
      <c r="T279" s="121" t="s">
        <v>175</v>
      </c>
      <c r="U279" s="121" t="s">
        <v>175</v>
      </c>
    </row>
    <row r="280" spans="1:254" s="124" customFormat="1" ht="175.5" customHeight="1">
      <c r="A280" s="915"/>
      <c r="B280" s="917"/>
      <c r="C280" s="935"/>
      <c r="D280" s="213" t="s">
        <v>825</v>
      </c>
      <c r="E280" s="412" t="s">
        <v>612</v>
      </c>
      <c r="F280" s="121">
        <v>4</v>
      </c>
      <c r="G280" s="122"/>
      <c r="H280" s="412" t="s">
        <v>613</v>
      </c>
      <c r="I280" s="412" t="s">
        <v>824</v>
      </c>
      <c r="J280" s="121">
        <v>2</v>
      </c>
      <c r="K280" s="123" t="s">
        <v>207</v>
      </c>
      <c r="L280" s="121">
        <v>5</v>
      </c>
      <c r="M280" s="121">
        <v>425</v>
      </c>
      <c r="N280" s="121">
        <f>L280*J280*F280</f>
        <v>40</v>
      </c>
      <c r="O280" s="213" t="s">
        <v>208</v>
      </c>
      <c r="P280" s="114" t="s">
        <v>208</v>
      </c>
      <c r="Q280" s="213" t="s">
        <v>208</v>
      </c>
      <c r="R280" s="121" t="s">
        <v>174</v>
      </c>
      <c r="S280" s="121" t="s">
        <v>175</v>
      </c>
      <c r="T280" s="121" t="s">
        <v>175</v>
      </c>
      <c r="U280" s="121" t="s">
        <v>175</v>
      </c>
    </row>
    <row r="281" spans="1:254" s="124" customFormat="1" ht="180">
      <c r="A281" s="915"/>
      <c r="B281" s="917"/>
      <c r="C281" s="935"/>
      <c r="D281" s="213" t="s">
        <v>826</v>
      </c>
      <c r="E281" s="412" t="s">
        <v>614</v>
      </c>
      <c r="F281" s="121">
        <v>5</v>
      </c>
      <c r="G281" s="122"/>
      <c r="H281" s="412" t="s">
        <v>615</v>
      </c>
      <c r="I281" s="412" t="s">
        <v>824</v>
      </c>
      <c r="J281" s="121">
        <v>2</v>
      </c>
      <c r="K281" s="123" t="s">
        <v>207</v>
      </c>
      <c r="L281" s="121">
        <v>5</v>
      </c>
      <c r="M281" s="121">
        <v>525</v>
      </c>
      <c r="N281" s="121">
        <f>L281*J281*F281</f>
        <v>50</v>
      </c>
      <c r="O281" s="213" t="s">
        <v>208</v>
      </c>
      <c r="P281" s="114" t="s">
        <v>208</v>
      </c>
      <c r="Q281" s="213" t="s">
        <v>208</v>
      </c>
      <c r="R281" s="121" t="s">
        <v>174</v>
      </c>
      <c r="S281" s="121" t="s">
        <v>175</v>
      </c>
      <c r="T281" s="121" t="s">
        <v>175</v>
      </c>
      <c r="U281" s="121" t="s">
        <v>175</v>
      </c>
    </row>
    <row r="282" spans="1:254" s="124" customFormat="1" ht="178.5" customHeight="1">
      <c r="A282" s="933"/>
      <c r="B282" s="918"/>
      <c r="C282" s="936"/>
      <c r="D282" s="213" t="s">
        <v>616</v>
      </c>
      <c r="E282" s="412" t="s">
        <v>609</v>
      </c>
      <c r="F282" s="121">
        <v>6</v>
      </c>
      <c r="G282" s="122"/>
      <c r="H282" s="412" t="s">
        <v>615</v>
      </c>
      <c r="I282" s="412" t="s">
        <v>617</v>
      </c>
      <c r="J282" s="121">
        <v>3</v>
      </c>
      <c r="K282" s="123" t="s">
        <v>207</v>
      </c>
      <c r="L282" s="121">
        <v>5</v>
      </c>
      <c r="M282" s="121">
        <v>635</v>
      </c>
      <c r="N282" s="121">
        <f>L282*J282*F282</f>
        <v>90</v>
      </c>
      <c r="O282" s="213" t="s">
        <v>827</v>
      </c>
      <c r="P282" s="114" t="s">
        <v>821</v>
      </c>
      <c r="Q282" s="213" t="s">
        <v>828</v>
      </c>
      <c r="R282" s="121">
        <v>5</v>
      </c>
      <c r="S282" s="121">
        <v>3</v>
      </c>
      <c r="T282" s="121">
        <v>5</v>
      </c>
      <c r="U282" s="121">
        <f>+R282*S282*T282</f>
        <v>75</v>
      </c>
    </row>
    <row r="283" spans="1:254" ht="27.75" customHeight="1">
      <c r="A283" s="878" t="s">
        <v>101</v>
      </c>
      <c r="B283" s="879"/>
      <c r="C283" s="879"/>
      <c r="D283" s="879"/>
      <c r="E283" s="880"/>
      <c r="F283" s="887" t="s">
        <v>102</v>
      </c>
      <c r="G283" s="887"/>
      <c r="H283" s="887"/>
      <c r="I283" s="887"/>
      <c r="J283" s="887"/>
      <c r="K283" s="887"/>
      <c r="L283" s="887"/>
      <c r="M283" s="887"/>
      <c r="N283" s="887"/>
      <c r="O283" s="888" t="s">
        <v>103</v>
      </c>
      <c r="P283" s="888"/>
      <c r="Q283" s="888"/>
      <c r="R283" s="888"/>
      <c r="S283" s="888"/>
      <c r="T283" s="888"/>
      <c r="U283" s="88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8"/>
      <c r="EC283" s="98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8"/>
      <c r="EZ283" s="98"/>
      <c r="FA283" s="98"/>
      <c r="FB283" s="98"/>
      <c r="FC283" s="98"/>
      <c r="FD283" s="98"/>
      <c r="FE283" s="98"/>
      <c r="FF283" s="98"/>
      <c r="FG283" s="98"/>
      <c r="FH283" s="98"/>
      <c r="FI283" s="98"/>
      <c r="FJ283" s="98"/>
      <c r="FK283" s="98"/>
      <c r="FL283" s="98"/>
      <c r="FM283" s="98"/>
      <c r="FN283" s="98"/>
      <c r="FO283" s="98"/>
      <c r="FP283" s="98"/>
      <c r="FQ283" s="98"/>
      <c r="FR283" s="98"/>
      <c r="FS283" s="98"/>
      <c r="FT283" s="98"/>
      <c r="FU283" s="98"/>
      <c r="FV283" s="98"/>
      <c r="FW283" s="98"/>
      <c r="FX283" s="98"/>
      <c r="FY283" s="98"/>
      <c r="FZ283" s="98"/>
      <c r="GA283" s="98"/>
      <c r="GB283" s="98"/>
      <c r="GC283" s="98"/>
      <c r="GD283" s="98"/>
      <c r="GE283" s="98"/>
      <c r="GF283" s="98"/>
      <c r="GG283" s="98"/>
      <c r="GH283" s="98"/>
      <c r="GI283" s="98"/>
      <c r="GJ283" s="98"/>
      <c r="GK283" s="98"/>
      <c r="GL283" s="98"/>
      <c r="GM283" s="98"/>
      <c r="GN283" s="98"/>
      <c r="GO283" s="98"/>
      <c r="GP283" s="98"/>
      <c r="GQ283" s="98"/>
      <c r="GR283" s="98"/>
      <c r="GS283" s="98"/>
      <c r="GT283" s="98"/>
      <c r="GU283" s="98"/>
      <c r="GV283" s="98"/>
      <c r="GW283" s="98"/>
      <c r="GX283" s="98"/>
      <c r="GY283" s="98"/>
      <c r="GZ283" s="98"/>
      <c r="HA283" s="98"/>
      <c r="HB283" s="98"/>
      <c r="HC283" s="98"/>
      <c r="HD283" s="98"/>
      <c r="HE283" s="98"/>
      <c r="HF283" s="98"/>
      <c r="HG283" s="98"/>
      <c r="HH283" s="98"/>
      <c r="HI283" s="98"/>
      <c r="HJ283" s="98"/>
      <c r="HK283" s="98"/>
      <c r="HL283" s="98"/>
      <c r="HM283" s="98"/>
      <c r="HN283" s="98"/>
      <c r="HO283" s="98"/>
      <c r="HP283" s="98"/>
      <c r="HQ283" s="98"/>
      <c r="HR283" s="98"/>
      <c r="HS283" s="98"/>
      <c r="HT283" s="98"/>
      <c r="HU283" s="98"/>
      <c r="HV283" s="98"/>
      <c r="HW283" s="98"/>
      <c r="HX283" s="98"/>
      <c r="HY283" s="98"/>
      <c r="HZ283" s="98"/>
      <c r="IA283" s="98"/>
      <c r="IB283" s="98"/>
      <c r="IC283" s="98"/>
      <c r="ID283" s="98"/>
      <c r="IE283" s="98"/>
      <c r="IF283" s="98"/>
      <c r="IG283" s="98"/>
      <c r="IH283" s="98"/>
      <c r="II283" s="98"/>
      <c r="IJ283" s="98"/>
      <c r="IK283" s="98"/>
      <c r="IL283" s="98"/>
      <c r="IM283" s="98"/>
      <c r="IN283" s="98"/>
      <c r="IO283" s="98"/>
      <c r="IP283" s="98"/>
      <c r="IQ283" s="98"/>
      <c r="IR283" s="98"/>
      <c r="IS283" s="98"/>
      <c r="IT283" s="98"/>
    </row>
    <row r="284" spans="1:254" ht="27.75" customHeight="1">
      <c r="A284" s="881"/>
      <c r="B284" s="882"/>
      <c r="C284" s="882"/>
      <c r="D284" s="882"/>
      <c r="E284" s="883"/>
      <c r="F284" s="887"/>
      <c r="G284" s="887"/>
      <c r="H284" s="887"/>
      <c r="I284" s="887"/>
      <c r="J284" s="887"/>
      <c r="K284" s="887"/>
      <c r="L284" s="887"/>
      <c r="M284" s="887"/>
      <c r="N284" s="887"/>
      <c r="O284" s="888" t="s">
        <v>104</v>
      </c>
      <c r="P284" s="888"/>
      <c r="Q284" s="888"/>
      <c r="R284" s="888"/>
      <c r="S284" s="888"/>
      <c r="T284" s="888"/>
      <c r="U284" s="88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8"/>
      <c r="CR284" s="98"/>
      <c r="CS284" s="98"/>
      <c r="CT284" s="98"/>
      <c r="CU284" s="98"/>
      <c r="CV284" s="98"/>
      <c r="CW284" s="98"/>
      <c r="CX284" s="98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98"/>
      <c r="DP284" s="98"/>
      <c r="DQ284" s="98"/>
      <c r="DR284" s="98"/>
      <c r="DS284" s="98"/>
      <c r="DT284" s="98"/>
      <c r="DU284" s="98"/>
      <c r="DV284" s="98"/>
      <c r="DW284" s="98"/>
      <c r="DX284" s="98"/>
      <c r="DY284" s="98"/>
      <c r="DZ284" s="98"/>
      <c r="EA284" s="98"/>
      <c r="EB284" s="98"/>
      <c r="EC284" s="98"/>
      <c r="ED284" s="98"/>
      <c r="EE284" s="98"/>
      <c r="EF284" s="98"/>
      <c r="EG284" s="98"/>
      <c r="EH284" s="98"/>
      <c r="EI284" s="98"/>
      <c r="EJ284" s="98"/>
      <c r="EK284" s="98"/>
      <c r="EL284" s="98"/>
      <c r="EM284" s="98"/>
      <c r="EN284" s="98"/>
      <c r="EO284" s="98"/>
      <c r="EP284" s="98"/>
      <c r="EQ284" s="98"/>
      <c r="ER284" s="98"/>
      <c r="ES284" s="98"/>
      <c r="ET284" s="98"/>
      <c r="EU284" s="98"/>
      <c r="EV284" s="98"/>
      <c r="EW284" s="98"/>
      <c r="EX284" s="98"/>
      <c r="EY284" s="98"/>
      <c r="EZ284" s="98"/>
      <c r="FA284" s="98"/>
      <c r="FB284" s="98"/>
      <c r="FC284" s="98"/>
      <c r="FD284" s="98"/>
      <c r="FE284" s="98"/>
      <c r="FF284" s="98"/>
      <c r="FG284" s="98"/>
      <c r="FH284" s="98"/>
      <c r="FI284" s="98"/>
      <c r="FJ284" s="98"/>
      <c r="FK284" s="98"/>
      <c r="FL284" s="98"/>
      <c r="FM284" s="98"/>
      <c r="FN284" s="98"/>
      <c r="FO284" s="98"/>
      <c r="FP284" s="98"/>
      <c r="FQ284" s="98"/>
      <c r="FR284" s="98"/>
      <c r="FS284" s="98"/>
      <c r="FT284" s="98"/>
      <c r="FU284" s="98"/>
      <c r="FV284" s="98"/>
      <c r="FW284" s="98"/>
      <c r="FX284" s="98"/>
      <c r="FY284" s="98"/>
      <c r="FZ284" s="98"/>
      <c r="GA284" s="98"/>
      <c r="GB284" s="98"/>
      <c r="GC284" s="98"/>
      <c r="GD284" s="98"/>
      <c r="GE284" s="98"/>
      <c r="GF284" s="98"/>
      <c r="GG284" s="98"/>
      <c r="GH284" s="98"/>
      <c r="GI284" s="98"/>
      <c r="GJ284" s="98"/>
      <c r="GK284" s="98"/>
      <c r="GL284" s="98"/>
      <c r="GM284" s="98"/>
      <c r="GN284" s="98"/>
      <c r="GO284" s="98"/>
      <c r="GP284" s="98"/>
      <c r="GQ284" s="98"/>
      <c r="GR284" s="98"/>
      <c r="GS284" s="98"/>
      <c r="GT284" s="98"/>
      <c r="GU284" s="98"/>
      <c r="GV284" s="98"/>
      <c r="GW284" s="98"/>
      <c r="GX284" s="98"/>
      <c r="GY284" s="98"/>
      <c r="GZ284" s="98"/>
      <c r="HA284" s="98"/>
      <c r="HB284" s="98"/>
      <c r="HC284" s="98"/>
      <c r="HD284" s="98"/>
      <c r="HE284" s="98"/>
      <c r="HF284" s="98"/>
      <c r="HG284" s="98"/>
      <c r="HH284" s="98"/>
      <c r="HI284" s="98"/>
      <c r="HJ284" s="98"/>
      <c r="HK284" s="98"/>
      <c r="HL284" s="98"/>
      <c r="HM284" s="98"/>
      <c r="HN284" s="98"/>
      <c r="HO284" s="98"/>
      <c r="HP284" s="98"/>
      <c r="HQ284" s="98"/>
      <c r="HR284" s="98"/>
      <c r="HS284" s="98"/>
      <c r="HT284" s="98"/>
      <c r="HU284" s="98"/>
      <c r="HV284" s="98"/>
      <c r="HW284" s="98"/>
      <c r="HX284" s="98"/>
      <c r="HY284" s="98"/>
      <c r="HZ284" s="98"/>
      <c r="IA284" s="98"/>
      <c r="IB284" s="98"/>
      <c r="IC284" s="98"/>
      <c r="ID284" s="98"/>
      <c r="IE284" s="98"/>
      <c r="IF284" s="98"/>
      <c r="IG284" s="98"/>
      <c r="IH284" s="98"/>
      <c r="II284" s="98"/>
      <c r="IJ284" s="98"/>
      <c r="IK284" s="98"/>
      <c r="IL284" s="98"/>
      <c r="IM284" s="98"/>
      <c r="IN284" s="98"/>
      <c r="IO284" s="98"/>
      <c r="IP284" s="98"/>
      <c r="IQ284" s="98"/>
      <c r="IR284" s="98"/>
      <c r="IS284" s="98"/>
      <c r="IT284" s="98"/>
    </row>
    <row r="285" spans="1:254" ht="27.75" customHeight="1">
      <c r="A285" s="884"/>
      <c r="B285" s="885"/>
      <c r="C285" s="885"/>
      <c r="D285" s="885"/>
      <c r="E285" s="886"/>
      <c r="F285" s="887"/>
      <c r="G285" s="887"/>
      <c r="H285" s="887"/>
      <c r="I285" s="887"/>
      <c r="J285" s="887"/>
      <c r="K285" s="887"/>
      <c r="L285" s="887"/>
      <c r="M285" s="887"/>
      <c r="N285" s="887"/>
      <c r="O285" s="888" t="s">
        <v>105</v>
      </c>
      <c r="P285" s="888"/>
      <c r="Q285" s="888"/>
      <c r="R285" s="888"/>
      <c r="S285" s="888"/>
      <c r="T285" s="888"/>
      <c r="U285" s="88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8"/>
      <c r="DF285" s="98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8"/>
      <c r="EC285" s="98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8"/>
      <c r="EZ285" s="98"/>
      <c r="FA285" s="98"/>
      <c r="FB285" s="98"/>
      <c r="FC285" s="98"/>
      <c r="FD285" s="98"/>
      <c r="FE285" s="98"/>
      <c r="FF285" s="98"/>
      <c r="FG285" s="98"/>
      <c r="FH285" s="98"/>
      <c r="FI285" s="98"/>
      <c r="FJ285" s="98"/>
      <c r="FK285" s="98"/>
      <c r="FL285" s="98"/>
      <c r="FM285" s="98"/>
      <c r="FN285" s="98"/>
      <c r="FO285" s="98"/>
      <c r="FP285" s="98"/>
      <c r="FQ285" s="98"/>
      <c r="FR285" s="98"/>
      <c r="FS285" s="98"/>
      <c r="FT285" s="98"/>
      <c r="FU285" s="98"/>
      <c r="FV285" s="98"/>
      <c r="FW285" s="98"/>
      <c r="FX285" s="98"/>
      <c r="FY285" s="98"/>
      <c r="FZ285" s="98"/>
      <c r="GA285" s="98"/>
      <c r="GB285" s="98"/>
      <c r="GC285" s="98"/>
      <c r="GD285" s="98"/>
      <c r="GE285" s="98"/>
      <c r="GF285" s="98"/>
      <c r="GG285" s="98"/>
      <c r="GH285" s="98"/>
      <c r="GI285" s="98"/>
      <c r="GJ285" s="98"/>
      <c r="GK285" s="98"/>
      <c r="GL285" s="98"/>
      <c r="GM285" s="98"/>
      <c r="GN285" s="98"/>
      <c r="GO285" s="98"/>
      <c r="GP285" s="98"/>
      <c r="GQ285" s="98"/>
      <c r="GR285" s="98"/>
      <c r="GS285" s="98"/>
      <c r="GT285" s="98"/>
      <c r="GU285" s="98"/>
      <c r="GV285" s="98"/>
      <c r="GW285" s="98"/>
      <c r="GX285" s="98"/>
      <c r="GY285" s="98"/>
      <c r="GZ285" s="98"/>
      <c r="HA285" s="98"/>
      <c r="HB285" s="98"/>
      <c r="HC285" s="98"/>
      <c r="HD285" s="98"/>
      <c r="HE285" s="98"/>
      <c r="HF285" s="98"/>
      <c r="HG285" s="98"/>
      <c r="HH285" s="98"/>
      <c r="HI285" s="98"/>
      <c r="HJ285" s="98"/>
      <c r="HK285" s="98"/>
      <c r="HL285" s="98"/>
      <c r="HM285" s="98"/>
      <c r="HN285" s="98"/>
      <c r="HO285" s="98"/>
      <c r="HP285" s="98"/>
      <c r="HQ285" s="98"/>
      <c r="HR285" s="98"/>
      <c r="HS285" s="98"/>
      <c r="HT285" s="98"/>
      <c r="HU285" s="98"/>
      <c r="HV285" s="98"/>
      <c r="HW285" s="98"/>
      <c r="HX285" s="98"/>
      <c r="HY285" s="98"/>
      <c r="HZ285" s="98"/>
      <c r="IA285" s="98"/>
      <c r="IB285" s="98"/>
      <c r="IC285" s="98"/>
      <c r="ID285" s="98"/>
      <c r="IE285" s="98"/>
      <c r="IF285" s="98"/>
      <c r="IG285" s="98"/>
      <c r="IH285" s="98"/>
      <c r="II285" s="98"/>
      <c r="IJ285" s="98"/>
      <c r="IK285" s="98"/>
      <c r="IL285" s="98"/>
      <c r="IM285" s="98"/>
      <c r="IN285" s="98"/>
      <c r="IO285" s="98"/>
      <c r="IP285" s="98"/>
      <c r="IQ285" s="98"/>
      <c r="IR285" s="98"/>
      <c r="IS285" s="98"/>
      <c r="IT285" s="98"/>
    </row>
    <row r="286" spans="1:254" ht="27.75" customHeight="1">
      <c r="A286" s="889" t="s">
        <v>106</v>
      </c>
      <c r="B286" s="889"/>
      <c r="C286" s="890" t="s">
        <v>733</v>
      </c>
      <c r="D286" s="891"/>
      <c r="E286" s="892"/>
      <c r="F286" s="862" t="s">
        <v>107</v>
      </c>
      <c r="G286" s="863"/>
      <c r="H286" s="862" t="s">
        <v>624</v>
      </c>
      <c r="I286" s="864"/>
      <c r="J286" s="864"/>
      <c r="K286" s="863"/>
      <c r="L286" s="893" t="s">
        <v>108</v>
      </c>
      <c r="M286" s="894"/>
      <c r="N286" s="895"/>
      <c r="O286" s="862" t="s">
        <v>877</v>
      </c>
      <c r="P286" s="864"/>
      <c r="Q286" s="864"/>
      <c r="R286" s="864"/>
      <c r="S286" s="864"/>
      <c r="T286" s="864"/>
      <c r="U286" s="863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8"/>
      <c r="EC286" s="98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8"/>
      <c r="EZ286" s="98"/>
      <c r="FA286" s="98"/>
      <c r="FB286" s="98"/>
      <c r="FC286" s="98"/>
      <c r="FD286" s="98"/>
      <c r="FE286" s="98"/>
      <c r="FF286" s="98"/>
      <c r="FG286" s="98"/>
      <c r="FH286" s="98"/>
      <c r="FI286" s="98"/>
      <c r="FJ286" s="98"/>
      <c r="FK286" s="98"/>
      <c r="FL286" s="98"/>
      <c r="FM286" s="98"/>
      <c r="FN286" s="98"/>
      <c r="FO286" s="98"/>
      <c r="FP286" s="98"/>
      <c r="FQ286" s="98"/>
      <c r="FR286" s="98"/>
      <c r="FS286" s="98"/>
      <c r="FT286" s="98"/>
      <c r="FU286" s="98"/>
      <c r="FV286" s="98"/>
      <c r="FW286" s="98"/>
      <c r="FX286" s="98"/>
      <c r="FY286" s="98"/>
      <c r="FZ286" s="98"/>
      <c r="GA286" s="98"/>
      <c r="GB286" s="98"/>
      <c r="GC286" s="98"/>
      <c r="GD286" s="98"/>
      <c r="GE286" s="98"/>
      <c r="GF286" s="98"/>
      <c r="GG286" s="98"/>
      <c r="GH286" s="98"/>
      <c r="GI286" s="98"/>
      <c r="GJ286" s="98"/>
      <c r="GK286" s="98"/>
      <c r="GL286" s="98"/>
      <c r="GM286" s="98"/>
      <c r="GN286" s="98"/>
      <c r="GO286" s="98"/>
      <c r="GP286" s="98"/>
      <c r="GQ286" s="98"/>
      <c r="GR286" s="98"/>
      <c r="GS286" s="98"/>
      <c r="GT286" s="98"/>
      <c r="GU286" s="98"/>
      <c r="GV286" s="98"/>
      <c r="GW286" s="98"/>
      <c r="GX286" s="98"/>
      <c r="GY286" s="98"/>
      <c r="GZ286" s="98"/>
      <c r="HA286" s="98"/>
      <c r="HB286" s="98"/>
      <c r="HC286" s="98"/>
      <c r="HD286" s="98"/>
      <c r="HE286" s="98"/>
      <c r="HF286" s="98"/>
      <c r="HG286" s="98"/>
      <c r="HH286" s="98"/>
      <c r="HI286" s="98"/>
      <c r="HJ286" s="98"/>
      <c r="HK286" s="98"/>
      <c r="HL286" s="98"/>
      <c r="HM286" s="98"/>
      <c r="HN286" s="98"/>
      <c r="HO286" s="98"/>
      <c r="HP286" s="98"/>
      <c r="HQ286" s="98"/>
      <c r="HR286" s="98"/>
      <c r="HS286" s="98"/>
      <c r="HT286" s="98"/>
      <c r="HU286" s="98"/>
      <c r="HV286" s="98"/>
      <c r="HW286" s="98"/>
      <c r="HX286" s="98"/>
      <c r="HY286" s="98"/>
      <c r="HZ286" s="98"/>
      <c r="IA286" s="98"/>
      <c r="IB286" s="98"/>
      <c r="IC286" s="98"/>
      <c r="ID286" s="98"/>
      <c r="IE286" s="98"/>
      <c r="IF286" s="98"/>
      <c r="IG286" s="98"/>
      <c r="IH286" s="98"/>
      <c r="II286" s="98"/>
      <c r="IJ286" s="98"/>
      <c r="IK286" s="98"/>
      <c r="IL286" s="98"/>
      <c r="IM286" s="98"/>
      <c r="IN286" s="98"/>
      <c r="IO286" s="98"/>
      <c r="IP286" s="98"/>
      <c r="IQ286" s="98"/>
      <c r="IR286" s="98"/>
      <c r="IS286" s="98"/>
      <c r="IT286" s="98"/>
    </row>
    <row r="287" spans="1:254" ht="27.75" customHeight="1">
      <c r="A287" s="889" t="s">
        <v>109</v>
      </c>
      <c r="B287" s="889"/>
      <c r="C287" s="889"/>
      <c r="D287" s="862" t="s">
        <v>892</v>
      </c>
      <c r="E287" s="864"/>
      <c r="F287" s="864"/>
      <c r="G287" s="864"/>
      <c r="H287" s="864"/>
      <c r="I287" s="864"/>
      <c r="J287" s="864"/>
      <c r="K287" s="863"/>
      <c r="L287" s="893" t="s">
        <v>110</v>
      </c>
      <c r="M287" s="894"/>
      <c r="N287" s="896"/>
      <c r="O287" s="897">
        <v>42636</v>
      </c>
      <c r="P287" s="898"/>
      <c r="Q287" s="898"/>
      <c r="R287" s="898"/>
      <c r="S287" s="898"/>
      <c r="T287" s="898"/>
      <c r="U287" s="899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8"/>
      <c r="EC287" s="98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8"/>
      <c r="EZ287" s="98"/>
      <c r="FA287" s="98"/>
      <c r="FB287" s="98"/>
      <c r="FC287" s="98"/>
      <c r="FD287" s="98"/>
      <c r="FE287" s="98"/>
      <c r="FF287" s="98"/>
      <c r="FG287" s="98"/>
      <c r="FH287" s="98"/>
      <c r="FI287" s="98"/>
      <c r="FJ287" s="98"/>
      <c r="FK287" s="98"/>
      <c r="FL287" s="98"/>
      <c r="FM287" s="98"/>
      <c r="FN287" s="98"/>
      <c r="FO287" s="98"/>
      <c r="FP287" s="98"/>
      <c r="FQ287" s="98"/>
      <c r="FR287" s="98"/>
      <c r="FS287" s="98"/>
      <c r="FT287" s="98"/>
      <c r="FU287" s="98"/>
      <c r="FV287" s="98"/>
      <c r="FW287" s="98"/>
      <c r="FX287" s="98"/>
      <c r="FY287" s="98"/>
      <c r="FZ287" s="98"/>
      <c r="GA287" s="98"/>
      <c r="GB287" s="98"/>
      <c r="GC287" s="98"/>
      <c r="GD287" s="98"/>
      <c r="GE287" s="98"/>
      <c r="GF287" s="98"/>
      <c r="GG287" s="98"/>
      <c r="GH287" s="98"/>
      <c r="GI287" s="98"/>
      <c r="GJ287" s="98"/>
      <c r="GK287" s="98"/>
      <c r="GL287" s="98"/>
      <c r="GM287" s="98"/>
      <c r="GN287" s="98"/>
      <c r="GO287" s="98"/>
      <c r="GP287" s="98"/>
      <c r="GQ287" s="98"/>
      <c r="GR287" s="98"/>
      <c r="GS287" s="98"/>
      <c r="GT287" s="98"/>
      <c r="GU287" s="98"/>
      <c r="GV287" s="98"/>
      <c r="GW287" s="98"/>
      <c r="GX287" s="98"/>
      <c r="GY287" s="98"/>
      <c r="GZ287" s="98"/>
      <c r="HA287" s="98"/>
      <c r="HB287" s="98"/>
      <c r="HC287" s="98"/>
      <c r="HD287" s="98"/>
      <c r="HE287" s="98"/>
      <c r="HF287" s="98"/>
      <c r="HG287" s="98"/>
      <c r="HH287" s="98"/>
      <c r="HI287" s="98"/>
      <c r="HJ287" s="98"/>
      <c r="HK287" s="98"/>
      <c r="HL287" s="98"/>
      <c r="HM287" s="98"/>
      <c r="HN287" s="98"/>
      <c r="HO287" s="98"/>
      <c r="HP287" s="98"/>
      <c r="HQ287" s="98"/>
      <c r="HR287" s="98"/>
      <c r="HS287" s="98"/>
      <c r="HT287" s="98"/>
      <c r="HU287" s="98"/>
      <c r="HV287" s="98"/>
      <c r="HW287" s="98"/>
      <c r="HX287" s="98"/>
      <c r="HY287" s="98"/>
      <c r="HZ287" s="98"/>
      <c r="IA287" s="98"/>
      <c r="IB287" s="98"/>
      <c r="IC287" s="98"/>
      <c r="ID287" s="98"/>
      <c r="IE287" s="98"/>
      <c r="IF287" s="98"/>
      <c r="IG287" s="98"/>
      <c r="IH287" s="98"/>
      <c r="II287" s="98"/>
      <c r="IJ287" s="98"/>
      <c r="IK287" s="98"/>
      <c r="IL287" s="98"/>
      <c r="IM287" s="98"/>
      <c r="IN287" s="98"/>
      <c r="IO287" s="98"/>
      <c r="IP287" s="98"/>
      <c r="IQ287" s="98"/>
      <c r="IR287" s="98"/>
      <c r="IS287" s="98"/>
      <c r="IT287" s="98"/>
    </row>
    <row r="288" spans="1:254" ht="27.75" customHeight="1">
      <c r="A288" s="889" t="s">
        <v>111</v>
      </c>
      <c r="B288" s="889"/>
      <c r="C288" s="889"/>
      <c r="D288" s="862" t="s">
        <v>855</v>
      </c>
      <c r="E288" s="864"/>
      <c r="F288" s="864"/>
      <c r="G288" s="864"/>
      <c r="H288" s="864"/>
      <c r="I288" s="864"/>
      <c r="J288" s="864"/>
      <c r="K288" s="863"/>
      <c r="L288" s="893" t="s">
        <v>112</v>
      </c>
      <c r="M288" s="894"/>
      <c r="N288" s="896"/>
      <c r="O288" s="893" t="s">
        <v>208</v>
      </c>
      <c r="P288" s="894"/>
      <c r="Q288" s="894"/>
      <c r="R288" s="894"/>
      <c r="S288" s="894"/>
      <c r="T288" s="894"/>
      <c r="U288" s="896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8"/>
      <c r="FF288" s="98"/>
      <c r="FG288" s="98"/>
      <c r="FH288" s="98"/>
      <c r="FI288" s="98"/>
      <c r="FJ288" s="98"/>
      <c r="FK288" s="98"/>
      <c r="FL288" s="98"/>
      <c r="FM288" s="98"/>
      <c r="FN288" s="98"/>
      <c r="FO288" s="98"/>
      <c r="FP288" s="98"/>
      <c r="FQ288" s="98"/>
      <c r="FR288" s="98"/>
      <c r="FS288" s="98"/>
      <c r="FT288" s="98"/>
      <c r="FU288" s="98"/>
      <c r="FV288" s="98"/>
      <c r="FW288" s="98"/>
      <c r="FX288" s="98"/>
      <c r="FY288" s="98"/>
      <c r="FZ288" s="98"/>
      <c r="GA288" s="98"/>
      <c r="GB288" s="98"/>
      <c r="GC288" s="98"/>
      <c r="GD288" s="98"/>
      <c r="GE288" s="98"/>
      <c r="GF288" s="98"/>
      <c r="GG288" s="98"/>
      <c r="GH288" s="98"/>
      <c r="GI288" s="98"/>
      <c r="GJ288" s="98"/>
      <c r="GK288" s="98"/>
      <c r="GL288" s="98"/>
      <c r="GM288" s="98"/>
      <c r="GN288" s="98"/>
      <c r="GO288" s="98"/>
      <c r="GP288" s="98"/>
      <c r="GQ288" s="98"/>
      <c r="GR288" s="98"/>
      <c r="GS288" s="98"/>
      <c r="GT288" s="98"/>
      <c r="GU288" s="98"/>
      <c r="GV288" s="98"/>
      <c r="GW288" s="98"/>
      <c r="GX288" s="98"/>
      <c r="GY288" s="98"/>
      <c r="GZ288" s="98"/>
      <c r="HA288" s="98"/>
      <c r="HB288" s="98"/>
      <c r="HC288" s="98"/>
      <c r="HD288" s="98"/>
      <c r="HE288" s="98"/>
      <c r="HF288" s="98"/>
      <c r="HG288" s="98"/>
      <c r="HH288" s="98"/>
      <c r="HI288" s="98"/>
      <c r="HJ288" s="98"/>
      <c r="HK288" s="98"/>
      <c r="HL288" s="98"/>
      <c r="HM288" s="98"/>
      <c r="HN288" s="98"/>
      <c r="HO288" s="98"/>
      <c r="HP288" s="98"/>
      <c r="HQ288" s="98"/>
      <c r="HR288" s="98"/>
      <c r="HS288" s="98"/>
      <c r="HT288" s="98"/>
      <c r="HU288" s="98"/>
      <c r="HV288" s="98"/>
      <c r="HW288" s="98"/>
      <c r="HX288" s="98"/>
      <c r="HY288" s="98"/>
      <c r="HZ288" s="98"/>
      <c r="IA288" s="98"/>
      <c r="IB288" s="98"/>
      <c r="IC288" s="98"/>
      <c r="ID288" s="98"/>
      <c r="IE288" s="98"/>
      <c r="IF288" s="98"/>
      <c r="IG288" s="98"/>
      <c r="IH288" s="98"/>
      <c r="II288" s="98"/>
      <c r="IJ288" s="98"/>
      <c r="IK288" s="98"/>
      <c r="IL288" s="98"/>
      <c r="IM288" s="98"/>
      <c r="IN288" s="98"/>
      <c r="IO288" s="98"/>
      <c r="IP288" s="98"/>
      <c r="IQ288" s="98"/>
      <c r="IR288" s="98"/>
      <c r="IS288" s="98"/>
      <c r="IT288" s="98"/>
    </row>
    <row r="289" spans="1:254" ht="27.75" customHeight="1">
      <c r="A289" s="100" t="s">
        <v>114</v>
      </c>
      <c r="B289" s="100"/>
      <c r="C289" s="100"/>
      <c r="D289" s="862" t="s">
        <v>804</v>
      </c>
      <c r="E289" s="863"/>
      <c r="F289" s="862" t="s">
        <v>115</v>
      </c>
      <c r="G289" s="864"/>
      <c r="H289" s="863"/>
      <c r="I289" s="865" t="s">
        <v>856</v>
      </c>
      <c r="J289" s="866"/>
      <c r="K289" s="867"/>
      <c r="L289" s="893" t="s">
        <v>116</v>
      </c>
      <c r="M289" s="894"/>
      <c r="N289" s="896"/>
      <c r="O289" s="583" t="s">
        <v>208</v>
      </c>
      <c r="P289" s="102" t="s">
        <v>118</v>
      </c>
      <c r="Q289" s="909" t="s">
        <v>208</v>
      </c>
      <c r="R289" s="910"/>
      <c r="S289" s="910"/>
      <c r="T289" s="910"/>
      <c r="U289" s="911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8"/>
      <c r="CI289" s="98"/>
      <c r="CJ289" s="98"/>
      <c r="CK289" s="98"/>
      <c r="CL289" s="98"/>
      <c r="CM289" s="98"/>
      <c r="CN289" s="98"/>
      <c r="CO289" s="98"/>
      <c r="CP289" s="98"/>
      <c r="CQ289" s="98"/>
      <c r="CR289" s="98"/>
      <c r="CS289" s="98"/>
      <c r="CT289" s="98"/>
      <c r="CU289" s="98"/>
      <c r="CV289" s="98"/>
      <c r="CW289" s="98"/>
      <c r="CX289" s="98"/>
      <c r="CY289" s="98"/>
      <c r="CZ289" s="98"/>
      <c r="DA289" s="98"/>
      <c r="DB289" s="98"/>
      <c r="DC289" s="98"/>
      <c r="DD289" s="98"/>
      <c r="DE289" s="98"/>
      <c r="DF289" s="98"/>
      <c r="DG289" s="98"/>
      <c r="DH289" s="98"/>
      <c r="DI289" s="98"/>
      <c r="DJ289" s="98"/>
      <c r="DK289" s="98"/>
      <c r="DL289" s="98"/>
      <c r="DM289" s="98"/>
      <c r="DN289" s="98"/>
      <c r="DO289" s="98"/>
      <c r="DP289" s="98"/>
      <c r="DQ289" s="98"/>
      <c r="DR289" s="98"/>
      <c r="DS289" s="98"/>
      <c r="DT289" s="98"/>
      <c r="DU289" s="98"/>
      <c r="DV289" s="98"/>
      <c r="DW289" s="98"/>
      <c r="DX289" s="98"/>
      <c r="DY289" s="98"/>
      <c r="DZ289" s="98"/>
      <c r="EA289" s="98"/>
      <c r="EB289" s="98"/>
      <c r="EC289" s="98"/>
      <c r="ED289" s="98"/>
      <c r="EE289" s="98"/>
      <c r="EF289" s="98"/>
      <c r="EG289" s="98"/>
      <c r="EH289" s="98"/>
      <c r="EI289" s="98"/>
      <c r="EJ289" s="98"/>
      <c r="EK289" s="98"/>
      <c r="EL289" s="98"/>
      <c r="EM289" s="98"/>
      <c r="EN289" s="98"/>
      <c r="EO289" s="98"/>
      <c r="EP289" s="98"/>
      <c r="EQ289" s="98"/>
      <c r="ER289" s="98"/>
      <c r="ES289" s="98"/>
      <c r="ET289" s="98"/>
      <c r="EU289" s="98"/>
      <c r="EV289" s="98"/>
      <c r="EW289" s="98"/>
      <c r="EX289" s="98"/>
      <c r="EY289" s="98"/>
      <c r="EZ289" s="98"/>
      <c r="FA289" s="98"/>
      <c r="FB289" s="98"/>
      <c r="FC289" s="98"/>
      <c r="FD289" s="98"/>
      <c r="FE289" s="98"/>
      <c r="FF289" s="98"/>
      <c r="FG289" s="98"/>
      <c r="FH289" s="98"/>
      <c r="FI289" s="98"/>
      <c r="FJ289" s="98"/>
      <c r="FK289" s="98"/>
      <c r="FL289" s="98"/>
      <c r="FM289" s="98"/>
      <c r="FN289" s="98"/>
      <c r="FO289" s="98"/>
      <c r="FP289" s="98"/>
      <c r="FQ289" s="98"/>
      <c r="FR289" s="98"/>
      <c r="FS289" s="98"/>
      <c r="FT289" s="98"/>
      <c r="FU289" s="98"/>
      <c r="FV289" s="98"/>
      <c r="FW289" s="98"/>
      <c r="FX289" s="98"/>
      <c r="FY289" s="98"/>
      <c r="FZ289" s="98"/>
      <c r="GA289" s="98"/>
      <c r="GB289" s="98"/>
      <c r="GC289" s="98"/>
      <c r="GD289" s="98"/>
      <c r="GE289" s="98"/>
      <c r="GF289" s="98"/>
      <c r="GG289" s="98"/>
      <c r="GH289" s="98"/>
      <c r="GI289" s="98"/>
      <c r="GJ289" s="98"/>
      <c r="GK289" s="98"/>
      <c r="GL289" s="98"/>
      <c r="GM289" s="98"/>
      <c r="GN289" s="98"/>
      <c r="GO289" s="98"/>
      <c r="GP289" s="98"/>
      <c r="GQ289" s="98"/>
      <c r="GR289" s="98"/>
      <c r="GS289" s="98"/>
      <c r="GT289" s="98"/>
      <c r="GU289" s="98"/>
      <c r="GV289" s="98"/>
      <c r="GW289" s="98"/>
      <c r="GX289" s="98"/>
      <c r="GY289" s="98"/>
      <c r="GZ289" s="98"/>
      <c r="HA289" s="98"/>
      <c r="HB289" s="98"/>
      <c r="HC289" s="98"/>
      <c r="HD289" s="98"/>
      <c r="HE289" s="98"/>
      <c r="HF289" s="98"/>
      <c r="HG289" s="98"/>
      <c r="HH289" s="98"/>
      <c r="HI289" s="98"/>
      <c r="HJ289" s="98"/>
      <c r="HK289" s="98"/>
      <c r="HL289" s="98"/>
      <c r="HM289" s="98"/>
      <c r="HN289" s="98"/>
      <c r="HO289" s="98"/>
      <c r="HP289" s="98"/>
      <c r="HQ289" s="98"/>
      <c r="HR289" s="98"/>
      <c r="HS289" s="98"/>
      <c r="HT289" s="98"/>
      <c r="HU289" s="98"/>
      <c r="HV289" s="98"/>
      <c r="HW289" s="98"/>
      <c r="HX289" s="98"/>
      <c r="HY289" s="98"/>
      <c r="HZ289" s="98"/>
      <c r="IA289" s="98"/>
      <c r="IB289" s="98"/>
      <c r="IC289" s="98"/>
      <c r="ID289" s="98"/>
      <c r="IE289" s="98"/>
      <c r="IF289" s="98"/>
      <c r="IG289" s="98"/>
      <c r="IH289" s="98"/>
      <c r="II289" s="98"/>
      <c r="IJ289" s="98"/>
      <c r="IK289" s="98"/>
      <c r="IL289" s="98"/>
      <c r="IM289" s="98"/>
      <c r="IN289" s="98"/>
      <c r="IO289" s="98"/>
      <c r="IP289" s="98"/>
      <c r="IQ289" s="98"/>
      <c r="IR289" s="98"/>
      <c r="IS289" s="98"/>
      <c r="IT289" s="98"/>
    </row>
    <row r="290" spans="1:254" ht="27.75" customHeight="1">
      <c r="A290" s="889" t="s">
        <v>119</v>
      </c>
      <c r="B290" s="889"/>
      <c r="C290" s="890" t="s">
        <v>806</v>
      </c>
      <c r="D290" s="891"/>
      <c r="E290" s="891"/>
      <c r="F290" s="891"/>
      <c r="G290" s="891"/>
      <c r="H290" s="892"/>
      <c r="I290" s="906" t="s">
        <v>120</v>
      </c>
      <c r="J290" s="907"/>
      <c r="K290" s="908"/>
      <c r="L290" s="102" t="s">
        <v>121</v>
      </c>
      <c r="M290" s="584"/>
      <c r="N290" s="585"/>
      <c r="O290" s="103"/>
      <c r="P290" s="577" t="s">
        <v>122</v>
      </c>
      <c r="Q290" s="912" t="s">
        <v>167</v>
      </c>
      <c r="R290" s="913"/>
      <c r="S290" s="913"/>
      <c r="T290" s="913"/>
      <c r="U290" s="914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8"/>
      <c r="CI290" s="98"/>
      <c r="CJ290" s="98"/>
      <c r="CK290" s="98"/>
      <c r="CL290" s="98"/>
      <c r="CM290" s="98"/>
      <c r="CN290" s="98"/>
      <c r="CO290" s="98"/>
      <c r="CP290" s="98"/>
      <c r="CQ290" s="98"/>
      <c r="CR290" s="98"/>
      <c r="CS290" s="98"/>
      <c r="CT290" s="98"/>
      <c r="CU290" s="98"/>
      <c r="CV290" s="98"/>
      <c r="CW290" s="98"/>
      <c r="CX290" s="98"/>
      <c r="CY290" s="98"/>
      <c r="CZ290" s="98"/>
      <c r="DA290" s="98"/>
      <c r="DB290" s="98"/>
      <c r="DC290" s="98"/>
      <c r="DD290" s="98"/>
      <c r="DE290" s="98"/>
      <c r="DF290" s="98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98"/>
      <c r="DT290" s="98"/>
      <c r="DU290" s="98"/>
      <c r="DV290" s="98"/>
      <c r="DW290" s="98"/>
      <c r="DX290" s="98"/>
      <c r="DY290" s="98"/>
      <c r="DZ290" s="98"/>
      <c r="EA290" s="98"/>
      <c r="EB290" s="98"/>
      <c r="EC290" s="98"/>
      <c r="ED290" s="98"/>
      <c r="EE290" s="98"/>
      <c r="EF290" s="98"/>
      <c r="EG290" s="98"/>
      <c r="EH290" s="98"/>
      <c r="EI290" s="98"/>
      <c r="EJ290" s="98"/>
      <c r="EK290" s="98"/>
      <c r="EL290" s="98"/>
      <c r="EM290" s="98"/>
      <c r="EN290" s="98"/>
      <c r="EO290" s="98"/>
      <c r="EP290" s="98"/>
      <c r="EQ290" s="98"/>
      <c r="ER290" s="98"/>
      <c r="ES290" s="98"/>
      <c r="ET290" s="98"/>
      <c r="EU290" s="98"/>
      <c r="EV290" s="98"/>
      <c r="EW290" s="98"/>
      <c r="EX290" s="98"/>
      <c r="EY290" s="98"/>
      <c r="EZ290" s="98"/>
      <c r="FA290" s="98"/>
      <c r="FB290" s="98"/>
      <c r="FC290" s="98"/>
      <c r="FD290" s="98"/>
      <c r="FE290" s="98"/>
      <c r="FF290" s="98"/>
      <c r="FG290" s="98"/>
      <c r="FH290" s="98"/>
      <c r="FI290" s="98"/>
      <c r="FJ290" s="98"/>
      <c r="FK290" s="98"/>
      <c r="FL290" s="98"/>
      <c r="FM290" s="98"/>
      <c r="FN290" s="98"/>
      <c r="FO290" s="98"/>
      <c r="FP290" s="98"/>
      <c r="FQ290" s="98"/>
      <c r="FR290" s="98"/>
      <c r="FS290" s="98"/>
      <c r="FT290" s="98"/>
      <c r="FU290" s="98"/>
      <c r="FV290" s="98"/>
      <c r="FW290" s="98"/>
      <c r="FX290" s="98"/>
      <c r="FY290" s="98"/>
      <c r="FZ290" s="98"/>
      <c r="GA290" s="98"/>
      <c r="GB290" s="98"/>
      <c r="GC290" s="98"/>
      <c r="GD290" s="98"/>
      <c r="GE290" s="98"/>
      <c r="GF290" s="98"/>
      <c r="GG290" s="98"/>
      <c r="GH290" s="98"/>
      <c r="GI290" s="98"/>
      <c r="GJ290" s="98"/>
      <c r="GK290" s="98"/>
      <c r="GL290" s="98"/>
      <c r="GM290" s="98"/>
      <c r="GN290" s="98"/>
      <c r="GO290" s="98"/>
      <c r="GP290" s="98"/>
      <c r="GQ290" s="98"/>
      <c r="GR290" s="98"/>
      <c r="GS290" s="98"/>
      <c r="GT290" s="98"/>
      <c r="GU290" s="98"/>
      <c r="GV290" s="98"/>
      <c r="GW290" s="98"/>
      <c r="GX290" s="98"/>
      <c r="GY290" s="98"/>
      <c r="GZ290" s="98"/>
      <c r="HA290" s="98"/>
      <c r="HB290" s="98"/>
      <c r="HC290" s="98"/>
      <c r="HD290" s="98"/>
      <c r="HE290" s="98"/>
      <c r="HF290" s="98"/>
      <c r="HG290" s="98"/>
      <c r="HH290" s="98"/>
      <c r="HI290" s="98"/>
      <c r="HJ290" s="98"/>
      <c r="HK290" s="98"/>
      <c r="HL290" s="98"/>
      <c r="HM290" s="98"/>
      <c r="HN290" s="98"/>
      <c r="HO290" s="98"/>
      <c r="HP290" s="98"/>
      <c r="HQ290" s="98"/>
      <c r="HR290" s="98"/>
      <c r="HS290" s="98"/>
      <c r="HT290" s="98"/>
      <c r="HU290" s="98"/>
      <c r="HV290" s="98"/>
      <c r="HW290" s="98"/>
      <c r="HX290" s="98"/>
      <c r="HY290" s="98"/>
      <c r="HZ290" s="98"/>
      <c r="IA290" s="98"/>
      <c r="IB290" s="98"/>
      <c r="IC290" s="98"/>
      <c r="ID290" s="98"/>
      <c r="IE290" s="98"/>
      <c r="IF290" s="98"/>
      <c r="IG290" s="98"/>
      <c r="IH290" s="98"/>
      <c r="II290" s="98"/>
      <c r="IJ290" s="98"/>
      <c r="IK290" s="98"/>
      <c r="IL290" s="98"/>
      <c r="IM290" s="98"/>
      <c r="IN290" s="98"/>
      <c r="IO290" s="98"/>
      <c r="IP290" s="98"/>
      <c r="IQ290" s="98"/>
      <c r="IR290" s="98"/>
      <c r="IS290" s="98"/>
      <c r="IT290" s="98"/>
    </row>
    <row r="291" spans="1:254" ht="27.75" customHeight="1">
      <c r="A291" s="900" t="s">
        <v>124</v>
      </c>
      <c r="B291" s="871" t="s">
        <v>125</v>
      </c>
      <c r="C291" s="871" t="s">
        <v>9</v>
      </c>
      <c r="D291" s="871" t="s">
        <v>126</v>
      </c>
      <c r="E291" s="871" t="s">
        <v>204</v>
      </c>
      <c r="F291" s="903" t="s">
        <v>128</v>
      </c>
      <c r="G291" s="871" t="s">
        <v>129</v>
      </c>
      <c r="H291" s="871" t="s">
        <v>130</v>
      </c>
      <c r="I291" s="871" t="s">
        <v>131</v>
      </c>
      <c r="J291" s="871" t="s">
        <v>132</v>
      </c>
      <c r="K291" s="871" t="s">
        <v>133</v>
      </c>
      <c r="L291" s="871" t="s">
        <v>134</v>
      </c>
      <c r="M291" s="871" t="s">
        <v>135</v>
      </c>
      <c r="N291" s="871" t="s">
        <v>137</v>
      </c>
      <c r="O291" s="871" t="s">
        <v>138</v>
      </c>
      <c r="P291" s="871" t="s">
        <v>139</v>
      </c>
      <c r="Q291" s="871" t="s">
        <v>140</v>
      </c>
      <c r="R291" s="871" t="s">
        <v>128</v>
      </c>
      <c r="S291" s="871" t="s">
        <v>132</v>
      </c>
      <c r="T291" s="871" t="s">
        <v>134</v>
      </c>
      <c r="U291" s="871" t="s">
        <v>137</v>
      </c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  <c r="BY291" s="104"/>
      <c r="BZ291" s="104"/>
      <c r="CA291" s="104"/>
      <c r="CB291" s="104"/>
      <c r="CC291" s="104"/>
      <c r="CD291" s="104"/>
      <c r="CE291" s="104"/>
      <c r="CF291" s="104"/>
      <c r="CG291" s="104"/>
      <c r="CH291" s="104"/>
      <c r="CI291" s="104"/>
      <c r="CJ291" s="104"/>
      <c r="CK291" s="104"/>
      <c r="CL291" s="104"/>
      <c r="CM291" s="104"/>
      <c r="CN291" s="104"/>
      <c r="CO291" s="104"/>
      <c r="CP291" s="104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  <c r="DG291" s="104"/>
      <c r="DH291" s="104"/>
      <c r="DI291" s="104"/>
      <c r="DJ291" s="104"/>
      <c r="DK291" s="104"/>
      <c r="DL291" s="104"/>
      <c r="DM291" s="104"/>
      <c r="DN291" s="104"/>
      <c r="DO291" s="104"/>
      <c r="DP291" s="104"/>
      <c r="DQ291" s="104"/>
      <c r="DR291" s="104"/>
      <c r="DS291" s="104"/>
      <c r="DT291" s="104"/>
      <c r="DU291" s="104"/>
      <c r="DV291" s="104"/>
      <c r="DW291" s="104"/>
      <c r="DX291" s="104"/>
      <c r="DY291" s="104"/>
      <c r="DZ291" s="104"/>
      <c r="EA291" s="104"/>
      <c r="EB291" s="104"/>
      <c r="EC291" s="104"/>
      <c r="ED291" s="104"/>
      <c r="EE291" s="104"/>
      <c r="EF291" s="104"/>
      <c r="EG291" s="104"/>
      <c r="EH291" s="104"/>
      <c r="EI291" s="104"/>
      <c r="EJ291" s="104"/>
      <c r="EK291" s="104"/>
      <c r="EL291" s="104"/>
      <c r="EM291" s="104"/>
      <c r="EN291" s="104"/>
      <c r="EO291" s="104"/>
      <c r="EP291" s="104"/>
      <c r="EQ291" s="104"/>
      <c r="ER291" s="104"/>
      <c r="ES291" s="104"/>
      <c r="ET291" s="104"/>
      <c r="EU291" s="104"/>
      <c r="EV291" s="104"/>
      <c r="EW291" s="104"/>
      <c r="EX291" s="104"/>
      <c r="EY291" s="104"/>
      <c r="EZ291" s="104"/>
      <c r="FA291" s="104"/>
      <c r="FB291" s="104"/>
      <c r="FC291" s="104"/>
      <c r="FD291" s="104"/>
      <c r="FE291" s="104"/>
      <c r="FF291" s="104"/>
      <c r="FG291" s="104"/>
      <c r="FH291" s="104"/>
      <c r="FI291" s="104"/>
      <c r="FJ291" s="104"/>
      <c r="FK291" s="104"/>
      <c r="FL291" s="104"/>
      <c r="FM291" s="104"/>
      <c r="FN291" s="104"/>
      <c r="FO291" s="104"/>
      <c r="FP291" s="104"/>
      <c r="FQ291" s="104"/>
      <c r="FR291" s="104"/>
      <c r="FS291" s="104"/>
      <c r="FT291" s="104"/>
      <c r="FU291" s="104"/>
      <c r="FV291" s="104"/>
      <c r="FW291" s="104"/>
      <c r="FX291" s="104"/>
      <c r="FY291" s="104"/>
      <c r="FZ291" s="104"/>
      <c r="GA291" s="104"/>
      <c r="GB291" s="104"/>
      <c r="GC291" s="104"/>
      <c r="GD291" s="104"/>
      <c r="GE291" s="104"/>
      <c r="GF291" s="104"/>
      <c r="GG291" s="104"/>
      <c r="GH291" s="104"/>
      <c r="GI291" s="104"/>
      <c r="GJ291" s="104"/>
      <c r="GK291" s="104"/>
      <c r="GL291" s="104"/>
      <c r="GM291" s="104"/>
      <c r="GN291" s="104"/>
      <c r="GO291" s="104"/>
      <c r="GP291" s="104"/>
      <c r="GQ291" s="104"/>
      <c r="GR291" s="104"/>
      <c r="GS291" s="104"/>
      <c r="GT291" s="104"/>
      <c r="GU291" s="104"/>
      <c r="GV291" s="104"/>
      <c r="GW291" s="104"/>
      <c r="GX291" s="104"/>
      <c r="GY291" s="104"/>
      <c r="GZ291" s="104"/>
      <c r="HA291" s="104"/>
      <c r="HB291" s="104"/>
      <c r="HC291" s="104"/>
      <c r="HD291" s="104"/>
      <c r="HE291" s="104"/>
      <c r="HF291" s="104"/>
      <c r="HG291" s="104"/>
      <c r="HH291" s="104"/>
      <c r="HI291" s="104"/>
      <c r="HJ291" s="104"/>
      <c r="HK291" s="104"/>
      <c r="HL291" s="104"/>
      <c r="HM291" s="104"/>
      <c r="HN291" s="104"/>
      <c r="HO291" s="104"/>
      <c r="HP291" s="104"/>
      <c r="HQ291" s="104"/>
      <c r="HR291" s="104"/>
      <c r="HS291" s="104"/>
      <c r="HT291" s="104"/>
      <c r="HU291" s="104"/>
      <c r="HV291" s="104"/>
      <c r="HW291" s="104"/>
      <c r="HX291" s="104"/>
      <c r="HY291" s="104"/>
      <c r="HZ291" s="104"/>
      <c r="IA291" s="104"/>
      <c r="IB291" s="104"/>
      <c r="IC291" s="104"/>
      <c r="ID291" s="104"/>
      <c r="IE291" s="104"/>
      <c r="IF291" s="104"/>
      <c r="IG291" s="104"/>
      <c r="IH291" s="104"/>
      <c r="II291" s="104"/>
      <c r="IJ291" s="104"/>
      <c r="IK291" s="104"/>
      <c r="IL291" s="104"/>
      <c r="IM291" s="104"/>
      <c r="IN291" s="104"/>
      <c r="IO291" s="104"/>
      <c r="IP291" s="104"/>
      <c r="IQ291" s="104"/>
      <c r="IR291" s="104"/>
      <c r="IS291" s="104"/>
      <c r="IT291" s="104"/>
    </row>
    <row r="292" spans="1:254" ht="27.75" customHeight="1">
      <c r="A292" s="901"/>
      <c r="B292" s="874"/>
      <c r="C292" s="874"/>
      <c r="D292" s="874"/>
      <c r="E292" s="874"/>
      <c r="F292" s="904"/>
      <c r="G292" s="874"/>
      <c r="H292" s="874"/>
      <c r="I292" s="874"/>
      <c r="J292" s="874"/>
      <c r="K292" s="874"/>
      <c r="L292" s="874"/>
      <c r="M292" s="874"/>
      <c r="N292" s="874"/>
      <c r="O292" s="874"/>
      <c r="P292" s="874"/>
      <c r="Q292" s="874"/>
      <c r="R292" s="874"/>
      <c r="S292" s="874"/>
      <c r="T292" s="874"/>
      <c r="U292" s="87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  <c r="BY292" s="104"/>
      <c r="BZ292" s="104"/>
      <c r="CA292" s="104"/>
      <c r="CB292" s="104"/>
      <c r="CC292" s="104"/>
      <c r="CD292" s="104"/>
      <c r="CE292" s="104"/>
      <c r="CF292" s="104"/>
      <c r="CG292" s="104"/>
      <c r="CH292" s="104"/>
      <c r="CI292" s="104"/>
      <c r="CJ292" s="104"/>
      <c r="CK292" s="104"/>
      <c r="CL292" s="104"/>
      <c r="CM292" s="104"/>
      <c r="CN292" s="104"/>
      <c r="CO292" s="104"/>
      <c r="CP292" s="104"/>
      <c r="CQ292" s="104"/>
      <c r="CR292" s="104"/>
      <c r="CS292" s="104"/>
      <c r="CT292" s="104"/>
      <c r="CU292" s="104"/>
      <c r="CV292" s="104"/>
      <c r="CW292" s="104"/>
      <c r="CX292" s="104"/>
      <c r="CY292" s="104"/>
      <c r="CZ292" s="104"/>
      <c r="DA292" s="104"/>
      <c r="DB292" s="104"/>
      <c r="DC292" s="104"/>
      <c r="DD292" s="104"/>
      <c r="DE292" s="104"/>
      <c r="DF292" s="104"/>
      <c r="DG292" s="104"/>
      <c r="DH292" s="104"/>
      <c r="DI292" s="104"/>
      <c r="DJ292" s="104"/>
      <c r="DK292" s="104"/>
      <c r="DL292" s="104"/>
      <c r="DM292" s="104"/>
      <c r="DN292" s="104"/>
      <c r="DO292" s="104"/>
      <c r="DP292" s="104"/>
      <c r="DQ292" s="104"/>
      <c r="DR292" s="104"/>
      <c r="DS292" s="104"/>
      <c r="DT292" s="104"/>
      <c r="DU292" s="104"/>
      <c r="DV292" s="104"/>
      <c r="DW292" s="104"/>
      <c r="DX292" s="104"/>
      <c r="DY292" s="104"/>
      <c r="DZ292" s="104"/>
      <c r="EA292" s="104"/>
      <c r="EB292" s="104"/>
      <c r="EC292" s="104"/>
      <c r="ED292" s="104"/>
      <c r="EE292" s="104"/>
      <c r="EF292" s="104"/>
      <c r="EG292" s="104"/>
      <c r="EH292" s="104"/>
      <c r="EI292" s="104"/>
      <c r="EJ292" s="104"/>
      <c r="EK292" s="104"/>
      <c r="EL292" s="104"/>
      <c r="EM292" s="104"/>
      <c r="EN292" s="104"/>
      <c r="EO292" s="104"/>
      <c r="EP292" s="104"/>
      <c r="EQ292" s="104"/>
      <c r="ER292" s="104"/>
      <c r="ES292" s="104"/>
      <c r="ET292" s="104"/>
      <c r="EU292" s="104"/>
      <c r="EV292" s="104"/>
      <c r="EW292" s="104"/>
      <c r="EX292" s="104"/>
      <c r="EY292" s="104"/>
      <c r="EZ292" s="104"/>
      <c r="FA292" s="104"/>
      <c r="FB292" s="104"/>
      <c r="FC292" s="104"/>
      <c r="FD292" s="104"/>
      <c r="FE292" s="104"/>
      <c r="FF292" s="104"/>
      <c r="FG292" s="104"/>
      <c r="FH292" s="104"/>
      <c r="FI292" s="104"/>
      <c r="FJ292" s="104"/>
      <c r="FK292" s="104"/>
      <c r="FL292" s="104"/>
      <c r="FM292" s="104"/>
      <c r="FN292" s="104"/>
      <c r="FO292" s="104"/>
      <c r="FP292" s="104"/>
      <c r="FQ292" s="104"/>
      <c r="FR292" s="104"/>
      <c r="FS292" s="104"/>
      <c r="FT292" s="104"/>
      <c r="FU292" s="104"/>
      <c r="FV292" s="104"/>
      <c r="FW292" s="104"/>
      <c r="FX292" s="104"/>
      <c r="FY292" s="104"/>
      <c r="FZ292" s="104"/>
      <c r="GA292" s="104"/>
      <c r="GB292" s="104"/>
      <c r="GC292" s="104"/>
      <c r="GD292" s="104"/>
      <c r="GE292" s="104"/>
      <c r="GF292" s="104"/>
      <c r="GG292" s="104"/>
      <c r="GH292" s="104"/>
      <c r="GI292" s="104"/>
      <c r="GJ292" s="104"/>
      <c r="GK292" s="104"/>
      <c r="GL292" s="104"/>
      <c r="GM292" s="10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104"/>
      <c r="HR292" s="104"/>
      <c r="HS292" s="104"/>
      <c r="HT292" s="104"/>
      <c r="HU292" s="104"/>
      <c r="HV292" s="104"/>
      <c r="HW292" s="104"/>
      <c r="HX292" s="104"/>
      <c r="HY292" s="104"/>
      <c r="HZ292" s="104"/>
      <c r="IA292" s="104"/>
      <c r="IB292" s="104"/>
      <c r="IC292" s="104"/>
      <c r="ID292" s="104"/>
      <c r="IE292" s="104"/>
      <c r="IF292" s="104"/>
      <c r="IG292" s="104"/>
      <c r="IH292" s="104"/>
      <c r="II292" s="104"/>
      <c r="IJ292" s="104"/>
      <c r="IK292" s="104"/>
      <c r="IL292" s="104"/>
      <c r="IM292" s="104"/>
      <c r="IN292" s="104"/>
      <c r="IO292" s="104"/>
      <c r="IP292" s="104"/>
      <c r="IQ292" s="104"/>
      <c r="IR292" s="104"/>
      <c r="IS292" s="104"/>
      <c r="IT292" s="104"/>
    </row>
    <row r="293" spans="1:254" ht="27.75" customHeight="1">
      <c r="A293" s="901"/>
      <c r="B293" s="874"/>
      <c r="C293" s="874"/>
      <c r="D293" s="874"/>
      <c r="E293" s="874"/>
      <c r="F293" s="904"/>
      <c r="G293" s="874"/>
      <c r="H293" s="874"/>
      <c r="I293" s="874"/>
      <c r="J293" s="874"/>
      <c r="K293" s="874"/>
      <c r="L293" s="874"/>
      <c r="M293" s="874"/>
      <c r="N293" s="874"/>
      <c r="O293" s="874"/>
      <c r="P293" s="874"/>
      <c r="Q293" s="874"/>
      <c r="R293" s="874"/>
      <c r="S293" s="874"/>
      <c r="T293" s="874"/>
      <c r="U293" s="87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  <c r="CC293" s="104"/>
      <c r="CD293" s="104"/>
      <c r="CE293" s="104"/>
      <c r="CF293" s="104"/>
      <c r="CG293" s="104"/>
      <c r="CH293" s="104"/>
      <c r="CI293" s="104"/>
      <c r="CJ293" s="104"/>
      <c r="CK293" s="104"/>
      <c r="CL293" s="104"/>
      <c r="CM293" s="104"/>
      <c r="CN293" s="104"/>
      <c r="CO293" s="104"/>
      <c r="CP293" s="104"/>
      <c r="CQ293" s="104"/>
      <c r="CR293" s="104"/>
      <c r="CS293" s="104"/>
      <c r="CT293" s="104"/>
      <c r="CU293" s="104"/>
      <c r="CV293" s="104"/>
      <c r="CW293" s="104"/>
      <c r="CX293" s="104"/>
      <c r="CY293" s="104"/>
      <c r="CZ293" s="104"/>
      <c r="DA293" s="104"/>
      <c r="DB293" s="104"/>
      <c r="DC293" s="104"/>
      <c r="DD293" s="104"/>
      <c r="DE293" s="104"/>
      <c r="DF293" s="104"/>
      <c r="DG293" s="104"/>
      <c r="DH293" s="104"/>
      <c r="DI293" s="104"/>
      <c r="DJ293" s="104"/>
      <c r="DK293" s="104"/>
      <c r="DL293" s="104"/>
      <c r="DM293" s="104"/>
      <c r="DN293" s="104"/>
      <c r="DO293" s="104"/>
      <c r="DP293" s="104"/>
      <c r="DQ293" s="104"/>
      <c r="DR293" s="104"/>
      <c r="DS293" s="104"/>
      <c r="DT293" s="104"/>
      <c r="DU293" s="104"/>
      <c r="DV293" s="104"/>
      <c r="DW293" s="104"/>
      <c r="DX293" s="104"/>
      <c r="DY293" s="104"/>
      <c r="DZ293" s="104"/>
      <c r="EA293" s="104"/>
      <c r="EB293" s="104"/>
      <c r="EC293" s="104"/>
      <c r="ED293" s="104"/>
      <c r="EE293" s="104"/>
      <c r="EF293" s="104"/>
      <c r="EG293" s="104"/>
      <c r="EH293" s="104"/>
      <c r="EI293" s="104"/>
      <c r="EJ293" s="104"/>
      <c r="EK293" s="104"/>
      <c r="EL293" s="104"/>
      <c r="EM293" s="104"/>
      <c r="EN293" s="104"/>
      <c r="EO293" s="104"/>
      <c r="EP293" s="104"/>
      <c r="EQ293" s="104"/>
      <c r="ER293" s="104"/>
      <c r="ES293" s="104"/>
      <c r="ET293" s="104"/>
      <c r="EU293" s="104"/>
      <c r="EV293" s="104"/>
      <c r="EW293" s="104"/>
      <c r="EX293" s="104"/>
      <c r="EY293" s="104"/>
      <c r="EZ293" s="104"/>
      <c r="FA293" s="104"/>
      <c r="FB293" s="104"/>
      <c r="FC293" s="104"/>
      <c r="FD293" s="104"/>
      <c r="FE293" s="104"/>
      <c r="FF293" s="104"/>
      <c r="FG293" s="104"/>
      <c r="FH293" s="104"/>
      <c r="FI293" s="104"/>
      <c r="FJ293" s="104"/>
      <c r="FK293" s="104"/>
      <c r="FL293" s="104"/>
      <c r="FM293" s="104"/>
      <c r="FN293" s="104"/>
      <c r="FO293" s="104"/>
      <c r="FP293" s="104"/>
      <c r="FQ293" s="104"/>
      <c r="FR293" s="104"/>
      <c r="FS293" s="104"/>
      <c r="FT293" s="104"/>
      <c r="FU293" s="104"/>
      <c r="FV293" s="104"/>
      <c r="FW293" s="104"/>
      <c r="FX293" s="104"/>
      <c r="FY293" s="104"/>
      <c r="FZ293" s="104"/>
      <c r="GA293" s="104"/>
      <c r="GB293" s="104"/>
      <c r="GC293" s="104"/>
      <c r="GD293" s="104"/>
      <c r="GE293" s="104"/>
      <c r="GF293" s="104"/>
      <c r="GG293" s="104"/>
      <c r="GH293" s="104"/>
      <c r="GI293" s="104"/>
      <c r="GJ293" s="104"/>
      <c r="GK293" s="104"/>
      <c r="GL293" s="104"/>
      <c r="GM293" s="10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104"/>
      <c r="HR293" s="104"/>
      <c r="HS293" s="104"/>
      <c r="HT293" s="104"/>
      <c r="HU293" s="104"/>
      <c r="HV293" s="104"/>
      <c r="HW293" s="104"/>
      <c r="HX293" s="104"/>
      <c r="HY293" s="104"/>
      <c r="HZ293" s="104"/>
      <c r="IA293" s="104"/>
      <c r="IB293" s="104"/>
      <c r="IC293" s="104"/>
      <c r="ID293" s="104"/>
      <c r="IE293" s="104"/>
      <c r="IF293" s="104"/>
      <c r="IG293" s="104"/>
      <c r="IH293" s="104"/>
      <c r="II293" s="104"/>
      <c r="IJ293" s="104"/>
      <c r="IK293" s="104"/>
      <c r="IL293" s="104"/>
      <c r="IM293" s="104"/>
      <c r="IN293" s="104"/>
      <c r="IO293" s="104"/>
      <c r="IP293" s="104"/>
      <c r="IQ293" s="104"/>
      <c r="IR293" s="104"/>
      <c r="IS293" s="104"/>
      <c r="IT293" s="104"/>
    </row>
    <row r="294" spans="1:254" ht="27.75" customHeight="1">
      <c r="A294" s="902"/>
      <c r="B294" s="875"/>
      <c r="C294" s="875"/>
      <c r="D294" s="875"/>
      <c r="E294" s="875"/>
      <c r="F294" s="905"/>
      <c r="G294" s="875"/>
      <c r="H294" s="875"/>
      <c r="I294" s="875"/>
      <c r="J294" s="875"/>
      <c r="K294" s="875"/>
      <c r="L294" s="875"/>
      <c r="M294" s="875"/>
      <c r="N294" s="875"/>
      <c r="O294" s="875"/>
      <c r="P294" s="875"/>
      <c r="Q294" s="875"/>
      <c r="R294" s="875"/>
      <c r="S294" s="875"/>
      <c r="T294" s="875"/>
      <c r="U294" s="875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  <c r="CC294" s="104"/>
      <c r="CD294" s="104"/>
      <c r="CE294" s="104"/>
      <c r="CF294" s="104"/>
      <c r="CG294" s="104"/>
      <c r="CH294" s="104"/>
      <c r="CI294" s="104"/>
      <c r="CJ294" s="104"/>
      <c r="CK294" s="104"/>
      <c r="CL294" s="104"/>
      <c r="CM294" s="104"/>
      <c r="CN294" s="104"/>
      <c r="CO294" s="104"/>
      <c r="CP294" s="104"/>
      <c r="CQ294" s="104"/>
      <c r="CR294" s="104"/>
      <c r="CS294" s="104"/>
      <c r="CT294" s="104"/>
      <c r="CU294" s="104"/>
      <c r="CV294" s="104"/>
      <c r="CW294" s="104"/>
      <c r="CX294" s="104"/>
      <c r="CY294" s="104"/>
      <c r="CZ294" s="104"/>
      <c r="DA294" s="104"/>
      <c r="DB294" s="104"/>
      <c r="DC294" s="104"/>
      <c r="DD294" s="104"/>
      <c r="DE294" s="104"/>
      <c r="DF294" s="104"/>
      <c r="DG294" s="104"/>
      <c r="DH294" s="104"/>
      <c r="DI294" s="104"/>
      <c r="DJ294" s="104"/>
      <c r="DK294" s="104"/>
      <c r="DL294" s="104"/>
      <c r="DM294" s="104"/>
      <c r="DN294" s="104"/>
      <c r="DO294" s="104"/>
      <c r="DP294" s="104"/>
      <c r="DQ294" s="104"/>
      <c r="DR294" s="104"/>
      <c r="DS294" s="104"/>
      <c r="DT294" s="104"/>
      <c r="DU294" s="104"/>
      <c r="DV294" s="104"/>
      <c r="DW294" s="104"/>
      <c r="DX294" s="104"/>
      <c r="DY294" s="104"/>
      <c r="DZ294" s="104"/>
      <c r="EA294" s="104"/>
      <c r="EB294" s="104"/>
      <c r="EC294" s="104"/>
      <c r="ED294" s="104"/>
      <c r="EE294" s="104"/>
      <c r="EF294" s="104"/>
      <c r="EG294" s="104"/>
      <c r="EH294" s="104"/>
      <c r="EI294" s="104"/>
      <c r="EJ294" s="104"/>
      <c r="EK294" s="104"/>
      <c r="EL294" s="104"/>
      <c r="EM294" s="104"/>
      <c r="EN294" s="104"/>
      <c r="EO294" s="104"/>
      <c r="EP294" s="104"/>
      <c r="EQ294" s="104"/>
      <c r="ER294" s="104"/>
      <c r="ES294" s="104"/>
      <c r="ET294" s="104"/>
      <c r="EU294" s="104"/>
      <c r="EV294" s="104"/>
      <c r="EW294" s="104"/>
      <c r="EX294" s="104"/>
      <c r="EY294" s="104"/>
      <c r="EZ294" s="104"/>
      <c r="FA294" s="104"/>
      <c r="FB294" s="104"/>
      <c r="FC294" s="104"/>
      <c r="FD294" s="104"/>
      <c r="FE294" s="104"/>
      <c r="FF294" s="104"/>
      <c r="FG294" s="104"/>
      <c r="FH294" s="104"/>
      <c r="FI294" s="104"/>
      <c r="FJ294" s="104"/>
      <c r="FK294" s="104"/>
      <c r="FL294" s="104"/>
      <c r="FM294" s="104"/>
      <c r="FN294" s="104"/>
      <c r="FO294" s="104"/>
      <c r="FP294" s="104"/>
      <c r="FQ294" s="104"/>
      <c r="FR294" s="104"/>
      <c r="FS294" s="104"/>
      <c r="FT294" s="104"/>
      <c r="FU294" s="104"/>
      <c r="FV294" s="104"/>
      <c r="FW294" s="104"/>
      <c r="FX294" s="104"/>
      <c r="FY294" s="104"/>
      <c r="FZ294" s="104"/>
      <c r="GA294" s="104"/>
      <c r="GB294" s="104"/>
      <c r="GC294" s="104"/>
      <c r="GD294" s="104"/>
      <c r="GE294" s="104"/>
      <c r="GF294" s="104"/>
      <c r="GG294" s="104"/>
      <c r="GH294" s="104"/>
      <c r="GI294" s="104"/>
      <c r="GJ294" s="104"/>
      <c r="GK294" s="104"/>
      <c r="GL294" s="104"/>
      <c r="GM294" s="10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104"/>
      <c r="HR294" s="104"/>
      <c r="HS294" s="104"/>
      <c r="HT294" s="104"/>
      <c r="HU294" s="104"/>
      <c r="HV294" s="104"/>
      <c r="HW294" s="104"/>
      <c r="HX294" s="104"/>
      <c r="HY294" s="104"/>
      <c r="HZ294" s="104"/>
      <c r="IA294" s="104"/>
      <c r="IB294" s="104"/>
      <c r="IC294" s="104"/>
      <c r="ID294" s="104"/>
      <c r="IE294" s="104"/>
      <c r="IF294" s="104"/>
      <c r="IG294" s="104"/>
      <c r="IH294" s="104"/>
      <c r="II294" s="104"/>
      <c r="IJ294" s="104"/>
      <c r="IK294" s="104"/>
      <c r="IL294" s="104"/>
      <c r="IM294" s="104"/>
      <c r="IN294" s="104"/>
      <c r="IO294" s="104"/>
      <c r="IP294" s="104"/>
      <c r="IQ294" s="104"/>
      <c r="IR294" s="104"/>
      <c r="IS294" s="104"/>
      <c r="IT294" s="104"/>
    </row>
    <row r="295" spans="1:254" s="120" customFormat="1" ht="131.25" customHeight="1">
      <c r="A295" s="915" t="s">
        <v>192</v>
      </c>
      <c r="B295" s="916" t="s">
        <v>885</v>
      </c>
      <c r="C295" s="916" t="s">
        <v>886</v>
      </c>
      <c r="D295" s="329" t="s">
        <v>504</v>
      </c>
      <c r="E295" s="329" t="s">
        <v>385</v>
      </c>
      <c r="F295" s="330">
        <v>7</v>
      </c>
      <c r="G295" s="122"/>
      <c r="H295" s="329" t="s">
        <v>505</v>
      </c>
      <c r="I295" s="331" t="s">
        <v>506</v>
      </c>
      <c r="J295" s="330">
        <v>3</v>
      </c>
      <c r="K295" s="332" t="s">
        <v>207</v>
      </c>
      <c r="L295" s="331">
        <v>2</v>
      </c>
      <c r="M295" s="331">
        <v>732</v>
      </c>
      <c r="N295" s="331">
        <f>F295*J295*L295</f>
        <v>42</v>
      </c>
      <c r="O295" s="123" t="s">
        <v>203</v>
      </c>
      <c r="P295" s="114" t="s">
        <v>203</v>
      </c>
      <c r="Q295" s="114" t="s">
        <v>208</v>
      </c>
      <c r="R295" s="121" t="s">
        <v>176</v>
      </c>
      <c r="S295" s="121" t="s">
        <v>176</v>
      </c>
      <c r="T295" s="121" t="s">
        <v>176</v>
      </c>
      <c r="U295" s="121" t="s">
        <v>176</v>
      </c>
    </row>
    <row r="296" spans="1:254" s="120" customFormat="1" ht="131.25" customHeight="1">
      <c r="A296" s="915"/>
      <c r="B296" s="917"/>
      <c r="C296" s="917"/>
      <c r="D296" s="329" t="s">
        <v>507</v>
      </c>
      <c r="E296" s="331" t="s">
        <v>508</v>
      </c>
      <c r="F296" s="331">
        <v>7</v>
      </c>
      <c r="G296" s="331"/>
      <c r="H296" s="331" t="s">
        <v>509</v>
      </c>
      <c r="I296" s="331" t="s">
        <v>506</v>
      </c>
      <c r="J296" s="331">
        <v>3</v>
      </c>
      <c r="K296" s="331" t="s">
        <v>510</v>
      </c>
      <c r="L296" s="331">
        <v>3</v>
      </c>
      <c r="M296" s="331">
        <v>733</v>
      </c>
      <c r="N296" s="331">
        <f>F296*J296*L296</f>
        <v>63</v>
      </c>
      <c r="O296" s="123" t="s">
        <v>203</v>
      </c>
      <c r="P296" s="114" t="s">
        <v>203</v>
      </c>
      <c r="Q296" s="114" t="s">
        <v>208</v>
      </c>
      <c r="R296" s="121" t="s">
        <v>176</v>
      </c>
      <c r="S296" s="121" t="s">
        <v>176</v>
      </c>
      <c r="T296" s="121" t="s">
        <v>176</v>
      </c>
      <c r="U296" s="121" t="s">
        <v>176</v>
      </c>
    </row>
    <row r="297" spans="1:254" s="120" customFormat="1" ht="131.25" customHeight="1">
      <c r="A297" s="915"/>
      <c r="B297" s="917"/>
      <c r="C297" s="917"/>
      <c r="D297" s="329" t="s">
        <v>511</v>
      </c>
      <c r="E297" s="331" t="s">
        <v>512</v>
      </c>
      <c r="F297" s="331">
        <v>7</v>
      </c>
      <c r="G297" s="331"/>
      <c r="H297" s="331" t="s">
        <v>513</v>
      </c>
      <c r="I297" s="331" t="s">
        <v>514</v>
      </c>
      <c r="J297" s="331">
        <v>2</v>
      </c>
      <c r="K297" s="331" t="s">
        <v>207</v>
      </c>
      <c r="L297" s="331">
        <v>4</v>
      </c>
      <c r="M297" s="331">
        <v>724</v>
      </c>
      <c r="N297" s="331">
        <f>F297*J297*L297</f>
        <v>56</v>
      </c>
      <c r="O297" s="123"/>
      <c r="P297" s="114"/>
      <c r="Q297" s="329"/>
      <c r="R297" s="121"/>
      <c r="S297" s="121"/>
      <c r="T297" s="121"/>
      <c r="U297" s="121"/>
    </row>
    <row r="298" spans="1:254" s="120" customFormat="1" ht="131.25" customHeight="1">
      <c r="A298" s="915"/>
      <c r="B298" s="917"/>
      <c r="C298" s="917"/>
      <c r="D298" s="329" t="s">
        <v>515</v>
      </c>
      <c r="E298" s="329" t="s">
        <v>385</v>
      </c>
      <c r="F298" s="330">
        <v>7</v>
      </c>
      <c r="G298" s="331"/>
      <c r="H298" s="331" t="s">
        <v>516</v>
      </c>
      <c r="I298" s="331" t="s">
        <v>517</v>
      </c>
      <c r="J298" s="331">
        <v>2</v>
      </c>
      <c r="K298" s="331" t="s">
        <v>207</v>
      </c>
      <c r="L298" s="331">
        <v>3</v>
      </c>
      <c r="M298" s="331">
        <v>723</v>
      </c>
      <c r="N298" s="331">
        <f>F298*J298*L298</f>
        <v>42</v>
      </c>
      <c r="O298" s="123" t="s">
        <v>203</v>
      </c>
      <c r="P298" s="114" t="s">
        <v>203</v>
      </c>
      <c r="Q298" s="114" t="s">
        <v>208</v>
      </c>
      <c r="R298" s="121" t="s">
        <v>176</v>
      </c>
      <c r="S298" s="121" t="s">
        <v>176</v>
      </c>
      <c r="T298" s="121" t="s">
        <v>176</v>
      </c>
      <c r="U298" s="121" t="s">
        <v>176</v>
      </c>
    </row>
    <row r="299" spans="1:254" s="120" customFormat="1" ht="131.25" customHeight="1">
      <c r="A299" s="915"/>
      <c r="B299" s="918"/>
      <c r="C299" s="918"/>
      <c r="D299" s="589" t="s">
        <v>206</v>
      </c>
      <c r="E299" s="329" t="s">
        <v>385</v>
      </c>
      <c r="F299" s="590">
        <v>8</v>
      </c>
      <c r="G299" s="121"/>
      <c r="H299" s="329" t="s">
        <v>844</v>
      </c>
      <c r="I299" s="331" t="s">
        <v>518</v>
      </c>
      <c r="J299" s="331">
        <v>2</v>
      </c>
      <c r="K299" s="332" t="s">
        <v>519</v>
      </c>
      <c r="L299" s="331">
        <v>3</v>
      </c>
      <c r="M299" s="331">
        <v>823</v>
      </c>
      <c r="N299" s="331">
        <f>F299*J299*L299</f>
        <v>48</v>
      </c>
      <c r="O299" s="123" t="s">
        <v>845</v>
      </c>
      <c r="P299" s="114" t="s">
        <v>521</v>
      </c>
      <c r="Q299" s="329" t="s">
        <v>838</v>
      </c>
      <c r="R299" s="121">
        <v>7</v>
      </c>
      <c r="S299" s="121">
        <v>2</v>
      </c>
      <c r="T299" s="121">
        <v>2</v>
      </c>
      <c r="U299" s="121">
        <f>+R299*S299*T299</f>
        <v>28</v>
      </c>
    </row>
    <row r="300" spans="1:254" s="117" customFormat="1" ht="27.75" customHeight="1">
      <c r="A300" s="878" t="s">
        <v>101</v>
      </c>
      <c r="B300" s="879"/>
      <c r="C300" s="879"/>
      <c r="D300" s="879"/>
      <c r="E300" s="880"/>
      <c r="F300" s="887" t="s">
        <v>102</v>
      </c>
      <c r="G300" s="887"/>
      <c r="H300" s="887"/>
      <c r="I300" s="887"/>
      <c r="J300" s="887"/>
      <c r="K300" s="887"/>
      <c r="L300" s="887"/>
      <c r="M300" s="887"/>
      <c r="N300" s="887"/>
      <c r="O300" s="888" t="s">
        <v>103</v>
      </c>
      <c r="P300" s="888"/>
      <c r="Q300" s="888"/>
      <c r="R300" s="888"/>
      <c r="S300" s="888"/>
      <c r="T300" s="888"/>
      <c r="U300" s="888"/>
    </row>
    <row r="301" spans="1:254" s="117" customFormat="1" ht="27.75" customHeight="1">
      <c r="A301" s="881"/>
      <c r="B301" s="882"/>
      <c r="C301" s="882"/>
      <c r="D301" s="882"/>
      <c r="E301" s="883"/>
      <c r="F301" s="887"/>
      <c r="G301" s="887"/>
      <c r="H301" s="887"/>
      <c r="I301" s="887"/>
      <c r="J301" s="887"/>
      <c r="K301" s="887"/>
      <c r="L301" s="887"/>
      <c r="M301" s="887"/>
      <c r="N301" s="887"/>
      <c r="O301" s="888" t="s">
        <v>104</v>
      </c>
      <c r="P301" s="888"/>
      <c r="Q301" s="888"/>
      <c r="R301" s="888"/>
      <c r="S301" s="888"/>
      <c r="T301" s="888"/>
      <c r="U301" s="888"/>
    </row>
    <row r="302" spans="1:254" s="117" customFormat="1" ht="27.75" customHeight="1">
      <c r="A302" s="884"/>
      <c r="B302" s="885"/>
      <c r="C302" s="885"/>
      <c r="D302" s="885"/>
      <c r="E302" s="886"/>
      <c r="F302" s="887"/>
      <c r="G302" s="887"/>
      <c r="H302" s="887"/>
      <c r="I302" s="887"/>
      <c r="J302" s="887"/>
      <c r="K302" s="887"/>
      <c r="L302" s="887"/>
      <c r="M302" s="887"/>
      <c r="N302" s="887"/>
      <c r="O302" s="888" t="s">
        <v>105</v>
      </c>
      <c r="P302" s="888"/>
      <c r="Q302" s="888"/>
      <c r="R302" s="888"/>
      <c r="S302" s="888"/>
      <c r="T302" s="888"/>
      <c r="U302" s="888"/>
    </row>
    <row r="303" spans="1:254" s="117" customFormat="1" ht="38.25" customHeight="1">
      <c r="A303" s="889" t="s">
        <v>106</v>
      </c>
      <c r="B303" s="889"/>
      <c r="C303" s="890" t="s">
        <v>733</v>
      </c>
      <c r="D303" s="891"/>
      <c r="E303" s="892"/>
      <c r="F303" s="862" t="s">
        <v>107</v>
      </c>
      <c r="G303" s="863"/>
      <c r="H303" s="862" t="s">
        <v>624</v>
      </c>
      <c r="I303" s="864"/>
      <c r="J303" s="864"/>
      <c r="K303" s="863"/>
      <c r="L303" s="893" t="s">
        <v>108</v>
      </c>
      <c r="M303" s="894"/>
      <c r="N303" s="895"/>
      <c r="O303" s="919" t="s">
        <v>878</v>
      </c>
      <c r="P303" s="920"/>
      <c r="Q303" s="920"/>
      <c r="R303" s="920"/>
      <c r="S303" s="920"/>
      <c r="T303" s="920"/>
      <c r="U303" s="921"/>
    </row>
    <row r="304" spans="1:254" s="117" customFormat="1" ht="30" customHeight="1">
      <c r="A304" s="889" t="s">
        <v>109</v>
      </c>
      <c r="B304" s="889"/>
      <c r="C304" s="889"/>
      <c r="D304" s="862" t="s">
        <v>892</v>
      </c>
      <c r="E304" s="864"/>
      <c r="F304" s="864"/>
      <c r="G304" s="864"/>
      <c r="H304" s="864"/>
      <c r="I304" s="864"/>
      <c r="J304" s="864"/>
      <c r="K304" s="863"/>
      <c r="L304" s="893" t="s">
        <v>110</v>
      </c>
      <c r="M304" s="894"/>
      <c r="N304" s="896"/>
      <c r="O304" s="897">
        <v>42636</v>
      </c>
      <c r="P304" s="898"/>
      <c r="Q304" s="898"/>
      <c r="R304" s="898"/>
      <c r="S304" s="898"/>
      <c r="T304" s="898"/>
      <c r="U304" s="899"/>
    </row>
    <row r="305" spans="1:21" s="117" customFormat="1" ht="30" customHeight="1">
      <c r="A305" s="889" t="s">
        <v>111</v>
      </c>
      <c r="B305" s="889"/>
      <c r="C305" s="889"/>
      <c r="D305" s="862" t="s">
        <v>855</v>
      </c>
      <c r="E305" s="864"/>
      <c r="F305" s="864"/>
      <c r="G305" s="864"/>
      <c r="H305" s="864"/>
      <c r="I305" s="864"/>
      <c r="J305" s="864"/>
      <c r="K305" s="863"/>
      <c r="L305" s="893" t="s">
        <v>112</v>
      </c>
      <c r="M305" s="894"/>
      <c r="N305" s="896"/>
      <c r="O305" s="893" t="s">
        <v>208</v>
      </c>
      <c r="P305" s="894"/>
      <c r="Q305" s="894"/>
      <c r="R305" s="894"/>
      <c r="S305" s="894"/>
      <c r="T305" s="894"/>
      <c r="U305" s="896"/>
    </row>
    <row r="306" spans="1:21" s="117" customFormat="1" ht="30" customHeight="1">
      <c r="A306" s="100" t="s">
        <v>114</v>
      </c>
      <c r="B306" s="100"/>
      <c r="C306" s="100"/>
      <c r="D306" s="862" t="s">
        <v>804</v>
      </c>
      <c r="E306" s="863"/>
      <c r="F306" s="862" t="s">
        <v>115</v>
      </c>
      <c r="G306" s="864"/>
      <c r="H306" s="863"/>
      <c r="I306" s="865" t="s">
        <v>856</v>
      </c>
      <c r="J306" s="866"/>
      <c r="K306" s="867"/>
      <c r="L306" s="893" t="s">
        <v>116</v>
      </c>
      <c r="M306" s="894"/>
      <c r="N306" s="896"/>
      <c r="O306" s="583" t="s">
        <v>208</v>
      </c>
      <c r="P306" s="102" t="s">
        <v>118</v>
      </c>
      <c r="Q306" s="909" t="s">
        <v>208</v>
      </c>
      <c r="R306" s="910"/>
      <c r="S306" s="910"/>
      <c r="T306" s="910"/>
      <c r="U306" s="911"/>
    </row>
    <row r="307" spans="1:21" s="117" customFormat="1" ht="30" customHeight="1">
      <c r="A307" s="889" t="s">
        <v>119</v>
      </c>
      <c r="B307" s="889"/>
      <c r="C307" s="890" t="s">
        <v>806</v>
      </c>
      <c r="D307" s="891"/>
      <c r="E307" s="891"/>
      <c r="F307" s="891"/>
      <c r="G307" s="891"/>
      <c r="H307" s="892"/>
      <c r="I307" s="906" t="s">
        <v>120</v>
      </c>
      <c r="J307" s="907"/>
      <c r="K307" s="908"/>
      <c r="L307" s="102" t="s">
        <v>121</v>
      </c>
      <c r="M307" s="584"/>
      <c r="N307" s="585"/>
      <c r="O307" s="103"/>
      <c r="P307" s="680" t="s">
        <v>122</v>
      </c>
      <c r="Q307" s="912" t="s">
        <v>167</v>
      </c>
      <c r="R307" s="913"/>
      <c r="S307" s="913"/>
      <c r="T307" s="913"/>
      <c r="U307" s="914"/>
    </row>
    <row r="308" spans="1:21" s="118" customFormat="1" ht="27.75" customHeight="1">
      <c r="A308" s="900" t="s">
        <v>124</v>
      </c>
      <c r="B308" s="871" t="s">
        <v>125</v>
      </c>
      <c r="C308" s="871" t="s">
        <v>9</v>
      </c>
      <c r="D308" s="871" t="s">
        <v>126</v>
      </c>
      <c r="E308" s="868" t="s">
        <v>127</v>
      </c>
      <c r="F308" s="903" t="s">
        <v>128</v>
      </c>
      <c r="G308" s="868" t="s">
        <v>129</v>
      </c>
      <c r="H308" s="868" t="s">
        <v>130</v>
      </c>
      <c r="I308" s="871" t="s">
        <v>131</v>
      </c>
      <c r="J308" s="871" t="s">
        <v>132</v>
      </c>
      <c r="K308" s="871" t="s">
        <v>133</v>
      </c>
      <c r="L308" s="871" t="s">
        <v>134</v>
      </c>
      <c r="M308" s="871" t="s">
        <v>135</v>
      </c>
      <c r="N308" s="871" t="s">
        <v>136</v>
      </c>
      <c r="O308" s="871" t="s">
        <v>137</v>
      </c>
      <c r="P308" s="871" t="s">
        <v>138</v>
      </c>
      <c r="Q308" s="868" t="s">
        <v>139</v>
      </c>
      <c r="R308" s="868" t="s">
        <v>140</v>
      </c>
      <c r="S308" s="868" t="s">
        <v>128</v>
      </c>
      <c r="T308" s="868" t="s">
        <v>132</v>
      </c>
      <c r="U308" s="868" t="s">
        <v>134</v>
      </c>
    </row>
    <row r="309" spans="1:21" s="118" customFormat="1" ht="27.75" customHeight="1">
      <c r="A309" s="901"/>
      <c r="B309" s="874"/>
      <c r="C309" s="874"/>
      <c r="D309" s="872"/>
      <c r="E309" s="869"/>
      <c r="F309" s="904"/>
      <c r="G309" s="869"/>
      <c r="H309" s="869"/>
      <c r="I309" s="872"/>
      <c r="J309" s="874"/>
      <c r="K309" s="874"/>
      <c r="L309" s="876"/>
      <c r="M309" s="874"/>
      <c r="N309" s="874"/>
      <c r="O309" s="874"/>
      <c r="P309" s="874"/>
      <c r="Q309" s="869"/>
      <c r="R309" s="869"/>
      <c r="S309" s="869"/>
      <c r="T309" s="869"/>
      <c r="U309" s="869"/>
    </row>
    <row r="310" spans="1:21" s="118" customFormat="1" ht="27.75" customHeight="1">
      <c r="A310" s="901"/>
      <c r="B310" s="874"/>
      <c r="C310" s="874"/>
      <c r="D310" s="872"/>
      <c r="E310" s="869"/>
      <c r="F310" s="904"/>
      <c r="G310" s="869"/>
      <c r="H310" s="869"/>
      <c r="I310" s="872"/>
      <c r="J310" s="874"/>
      <c r="K310" s="874"/>
      <c r="L310" s="876"/>
      <c r="M310" s="874"/>
      <c r="N310" s="874"/>
      <c r="O310" s="874"/>
      <c r="P310" s="874"/>
      <c r="Q310" s="869"/>
      <c r="R310" s="869"/>
      <c r="S310" s="869"/>
      <c r="T310" s="869"/>
      <c r="U310" s="869"/>
    </row>
    <row r="311" spans="1:21" s="118" customFormat="1" ht="63" customHeight="1">
      <c r="A311" s="902"/>
      <c r="B311" s="875"/>
      <c r="C311" s="875"/>
      <c r="D311" s="873"/>
      <c r="E311" s="870"/>
      <c r="F311" s="905"/>
      <c r="G311" s="870"/>
      <c r="H311" s="870"/>
      <c r="I311" s="873"/>
      <c r="J311" s="875"/>
      <c r="K311" s="875"/>
      <c r="L311" s="877"/>
      <c r="M311" s="875"/>
      <c r="N311" s="875"/>
      <c r="O311" s="875"/>
      <c r="P311" s="875"/>
      <c r="Q311" s="870"/>
      <c r="R311" s="870"/>
      <c r="S311" s="870"/>
      <c r="T311" s="870"/>
      <c r="U311" s="870"/>
    </row>
    <row r="312" spans="1:21" s="118" customFormat="1" ht="231" customHeight="1">
      <c r="A312" s="592" t="s">
        <v>195</v>
      </c>
      <c r="B312" s="681" t="s">
        <v>193</v>
      </c>
      <c r="C312" s="681" t="s">
        <v>194</v>
      </c>
      <c r="D312" s="593" t="s">
        <v>847</v>
      </c>
      <c r="E312" s="594" t="s">
        <v>848</v>
      </c>
      <c r="F312" s="593">
        <v>6</v>
      </c>
      <c r="G312" s="593"/>
      <c r="H312" s="594" t="s">
        <v>849</v>
      </c>
      <c r="I312" s="594" t="s">
        <v>850</v>
      </c>
      <c r="J312" s="593">
        <v>4</v>
      </c>
      <c r="K312" s="595" t="s">
        <v>851</v>
      </c>
      <c r="L312" s="596">
        <v>5</v>
      </c>
      <c r="M312" s="596">
        <v>645</v>
      </c>
      <c r="N312" s="593">
        <f>F312*J312*L312</f>
        <v>120</v>
      </c>
      <c r="O312" s="594" t="s">
        <v>852</v>
      </c>
      <c r="P312" s="593" t="s">
        <v>853</v>
      </c>
      <c r="Q312" s="594" t="s">
        <v>854</v>
      </c>
      <c r="R312" s="593">
        <v>6</v>
      </c>
      <c r="S312" s="593">
        <v>3</v>
      </c>
      <c r="T312" s="593">
        <v>4</v>
      </c>
      <c r="U312" s="593">
        <f>R312*S312*T312</f>
        <v>72</v>
      </c>
    </row>
    <row r="313" spans="1:21" s="117" customFormat="1" ht="27.75" customHeight="1">
      <c r="A313" s="878" t="s">
        <v>101</v>
      </c>
      <c r="B313" s="879"/>
      <c r="C313" s="879"/>
      <c r="D313" s="879"/>
      <c r="E313" s="880"/>
      <c r="F313" s="887" t="s">
        <v>102</v>
      </c>
      <c r="G313" s="887"/>
      <c r="H313" s="887"/>
      <c r="I313" s="887"/>
      <c r="J313" s="887"/>
      <c r="K313" s="887"/>
      <c r="L313" s="887"/>
      <c r="M313" s="887"/>
      <c r="N313" s="887"/>
      <c r="O313" s="888" t="s">
        <v>103</v>
      </c>
      <c r="P313" s="888"/>
      <c r="Q313" s="888"/>
      <c r="R313" s="888"/>
      <c r="S313" s="888"/>
      <c r="T313" s="888"/>
      <c r="U313" s="888"/>
    </row>
    <row r="314" spans="1:21" s="117" customFormat="1" ht="27.75" customHeight="1">
      <c r="A314" s="881"/>
      <c r="B314" s="882"/>
      <c r="C314" s="882"/>
      <c r="D314" s="882"/>
      <c r="E314" s="883"/>
      <c r="F314" s="887"/>
      <c r="G314" s="887"/>
      <c r="H314" s="887"/>
      <c r="I314" s="887"/>
      <c r="J314" s="887"/>
      <c r="K314" s="887"/>
      <c r="L314" s="887"/>
      <c r="M314" s="887"/>
      <c r="N314" s="887"/>
      <c r="O314" s="888" t="s">
        <v>104</v>
      </c>
      <c r="P314" s="888"/>
      <c r="Q314" s="888"/>
      <c r="R314" s="888"/>
      <c r="S314" s="888"/>
      <c r="T314" s="888"/>
      <c r="U314" s="888"/>
    </row>
    <row r="315" spans="1:21" s="117" customFormat="1" ht="27.75" customHeight="1">
      <c r="A315" s="884"/>
      <c r="B315" s="885"/>
      <c r="C315" s="885"/>
      <c r="D315" s="885"/>
      <c r="E315" s="886"/>
      <c r="F315" s="887"/>
      <c r="G315" s="887"/>
      <c r="H315" s="887"/>
      <c r="I315" s="887"/>
      <c r="J315" s="887"/>
      <c r="K315" s="887"/>
      <c r="L315" s="887"/>
      <c r="M315" s="887"/>
      <c r="N315" s="887"/>
      <c r="O315" s="888" t="s">
        <v>105</v>
      </c>
      <c r="P315" s="888"/>
      <c r="Q315" s="888"/>
      <c r="R315" s="888"/>
      <c r="S315" s="888"/>
      <c r="T315" s="888"/>
      <c r="U315" s="888"/>
    </row>
    <row r="316" spans="1:21" s="117" customFormat="1" ht="38.25" customHeight="1">
      <c r="A316" s="889" t="s">
        <v>106</v>
      </c>
      <c r="B316" s="889"/>
      <c r="C316" s="890" t="s">
        <v>733</v>
      </c>
      <c r="D316" s="891"/>
      <c r="E316" s="892"/>
      <c r="F316" s="862" t="s">
        <v>107</v>
      </c>
      <c r="G316" s="863"/>
      <c r="H316" s="862" t="s">
        <v>624</v>
      </c>
      <c r="I316" s="864"/>
      <c r="J316" s="864"/>
      <c r="K316" s="863"/>
      <c r="L316" s="893" t="s">
        <v>108</v>
      </c>
      <c r="M316" s="894"/>
      <c r="N316" s="895"/>
      <c r="O316" s="862" t="s">
        <v>879</v>
      </c>
      <c r="P316" s="864"/>
      <c r="Q316" s="864"/>
      <c r="R316" s="864"/>
      <c r="S316" s="864"/>
      <c r="T316" s="864"/>
      <c r="U316" s="863"/>
    </row>
    <row r="317" spans="1:21" s="117" customFormat="1" ht="30" customHeight="1">
      <c r="A317" s="889" t="s">
        <v>109</v>
      </c>
      <c r="B317" s="889"/>
      <c r="C317" s="889"/>
      <c r="D317" s="862" t="s">
        <v>892</v>
      </c>
      <c r="E317" s="864"/>
      <c r="F317" s="864"/>
      <c r="G317" s="864"/>
      <c r="H317" s="864"/>
      <c r="I317" s="864"/>
      <c r="J317" s="864"/>
      <c r="K317" s="863"/>
      <c r="L317" s="893" t="s">
        <v>110</v>
      </c>
      <c r="M317" s="894"/>
      <c r="N317" s="896"/>
      <c r="O317" s="897">
        <v>42636</v>
      </c>
      <c r="P317" s="898"/>
      <c r="Q317" s="898"/>
      <c r="R317" s="898"/>
      <c r="S317" s="898"/>
      <c r="T317" s="898"/>
      <c r="U317" s="899"/>
    </row>
    <row r="318" spans="1:21" s="117" customFormat="1" ht="30" customHeight="1">
      <c r="A318" s="889" t="s">
        <v>111</v>
      </c>
      <c r="B318" s="889"/>
      <c r="C318" s="889"/>
      <c r="D318" s="862" t="s">
        <v>855</v>
      </c>
      <c r="E318" s="864"/>
      <c r="F318" s="864"/>
      <c r="G318" s="864"/>
      <c r="H318" s="864"/>
      <c r="I318" s="864"/>
      <c r="J318" s="864"/>
      <c r="K318" s="863"/>
      <c r="L318" s="893" t="s">
        <v>112</v>
      </c>
      <c r="M318" s="894"/>
      <c r="N318" s="896"/>
      <c r="O318" s="893" t="s">
        <v>208</v>
      </c>
      <c r="P318" s="894"/>
      <c r="Q318" s="894"/>
      <c r="R318" s="894"/>
      <c r="S318" s="894"/>
      <c r="T318" s="894"/>
      <c r="U318" s="896"/>
    </row>
    <row r="319" spans="1:21" s="117" customFormat="1" ht="30" customHeight="1">
      <c r="A319" s="100" t="s">
        <v>114</v>
      </c>
      <c r="B319" s="100"/>
      <c r="C319" s="100"/>
      <c r="D319" s="862" t="s">
        <v>804</v>
      </c>
      <c r="E319" s="863"/>
      <c r="F319" s="862" t="s">
        <v>115</v>
      </c>
      <c r="G319" s="864"/>
      <c r="H319" s="863"/>
      <c r="I319" s="865" t="s">
        <v>856</v>
      </c>
      <c r="J319" s="866"/>
      <c r="K319" s="867"/>
      <c r="L319" s="893" t="s">
        <v>116</v>
      </c>
      <c r="M319" s="894"/>
      <c r="N319" s="896"/>
      <c r="O319" s="583" t="s">
        <v>208</v>
      </c>
      <c r="P319" s="102" t="s">
        <v>118</v>
      </c>
      <c r="Q319" s="909" t="s">
        <v>208</v>
      </c>
      <c r="R319" s="910"/>
      <c r="S319" s="910"/>
      <c r="T319" s="910"/>
      <c r="U319" s="911"/>
    </row>
    <row r="320" spans="1:21" s="117" customFormat="1" ht="30" customHeight="1">
      <c r="A320" s="889" t="s">
        <v>119</v>
      </c>
      <c r="B320" s="889"/>
      <c r="C320" s="890" t="s">
        <v>806</v>
      </c>
      <c r="D320" s="891"/>
      <c r="E320" s="891"/>
      <c r="F320" s="891"/>
      <c r="G320" s="891"/>
      <c r="H320" s="892"/>
      <c r="I320" s="906" t="s">
        <v>120</v>
      </c>
      <c r="J320" s="907"/>
      <c r="K320" s="908"/>
      <c r="L320" s="102" t="s">
        <v>121</v>
      </c>
      <c r="M320" s="584"/>
      <c r="N320" s="585"/>
      <c r="O320" s="103"/>
      <c r="P320" s="680" t="s">
        <v>122</v>
      </c>
      <c r="Q320" s="912" t="s">
        <v>167</v>
      </c>
      <c r="R320" s="913"/>
      <c r="S320" s="913"/>
      <c r="T320" s="913"/>
      <c r="U320" s="914"/>
    </row>
    <row r="321" spans="1:21" s="118" customFormat="1" ht="27.75" customHeight="1">
      <c r="A321" s="900" t="s">
        <v>124</v>
      </c>
      <c r="B321" s="871" t="s">
        <v>125</v>
      </c>
      <c r="C321" s="871" t="s">
        <v>9</v>
      </c>
      <c r="D321" s="871" t="s">
        <v>126</v>
      </c>
      <c r="E321" s="868" t="s">
        <v>127</v>
      </c>
      <c r="F321" s="903" t="s">
        <v>128</v>
      </c>
      <c r="G321" s="868" t="s">
        <v>129</v>
      </c>
      <c r="H321" s="868" t="s">
        <v>130</v>
      </c>
      <c r="I321" s="871" t="s">
        <v>131</v>
      </c>
      <c r="J321" s="871" t="s">
        <v>132</v>
      </c>
      <c r="K321" s="871" t="s">
        <v>133</v>
      </c>
      <c r="L321" s="871" t="s">
        <v>134</v>
      </c>
      <c r="M321" s="871" t="s">
        <v>135</v>
      </c>
      <c r="N321" s="871" t="s">
        <v>137</v>
      </c>
      <c r="O321" s="871" t="s">
        <v>138</v>
      </c>
      <c r="P321" s="868" t="s">
        <v>139</v>
      </c>
      <c r="Q321" s="868" t="s">
        <v>140</v>
      </c>
      <c r="R321" s="868" t="s">
        <v>128</v>
      </c>
      <c r="S321" s="868" t="s">
        <v>132</v>
      </c>
      <c r="T321" s="868" t="s">
        <v>134</v>
      </c>
      <c r="U321" s="868" t="s">
        <v>137</v>
      </c>
    </row>
    <row r="322" spans="1:21" s="118" customFormat="1" ht="27.75" customHeight="1">
      <c r="A322" s="901"/>
      <c r="B322" s="874"/>
      <c r="C322" s="874"/>
      <c r="D322" s="872"/>
      <c r="E322" s="869"/>
      <c r="F322" s="904"/>
      <c r="G322" s="869"/>
      <c r="H322" s="869"/>
      <c r="I322" s="872"/>
      <c r="J322" s="874"/>
      <c r="K322" s="874"/>
      <c r="L322" s="876"/>
      <c r="M322" s="874"/>
      <c r="N322" s="874"/>
      <c r="O322" s="874"/>
      <c r="P322" s="869"/>
      <c r="Q322" s="869"/>
      <c r="R322" s="869"/>
      <c r="S322" s="869"/>
      <c r="T322" s="869"/>
      <c r="U322" s="869"/>
    </row>
    <row r="323" spans="1:21" s="118" customFormat="1" ht="27.75" customHeight="1">
      <c r="A323" s="901"/>
      <c r="B323" s="874"/>
      <c r="C323" s="874"/>
      <c r="D323" s="872"/>
      <c r="E323" s="869"/>
      <c r="F323" s="904"/>
      <c r="G323" s="869"/>
      <c r="H323" s="869"/>
      <c r="I323" s="872"/>
      <c r="J323" s="874"/>
      <c r="K323" s="874"/>
      <c r="L323" s="876"/>
      <c r="M323" s="874"/>
      <c r="N323" s="874"/>
      <c r="O323" s="874"/>
      <c r="P323" s="869"/>
      <c r="Q323" s="869"/>
      <c r="R323" s="869"/>
      <c r="S323" s="869"/>
      <c r="T323" s="869"/>
      <c r="U323" s="869"/>
    </row>
    <row r="324" spans="1:21" s="118" customFormat="1" ht="63" customHeight="1">
      <c r="A324" s="902"/>
      <c r="B324" s="875"/>
      <c r="C324" s="875"/>
      <c r="D324" s="873"/>
      <c r="E324" s="870"/>
      <c r="F324" s="905"/>
      <c r="G324" s="870"/>
      <c r="H324" s="870"/>
      <c r="I324" s="873"/>
      <c r="J324" s="875"/>
      <c r="K324" s="875"/>
      <c r="L324" s="877"/>
      <c r="M324" s="875"/>
      <c r="N324" s="875"/>
      <c r="O324" s="875"/>
      <c r="P324" s="870"/>
      <c r="Q324" s="870"/>
      <c r="R324" s="870"/>
      <c r="S324" s="870"/>
      <c r="T324" s="870"/>
      <c r="U324" s="870"/>
    </row>
    <row r="325" spans="1:21" s="120" customFormat="1" ht="153" customHeight="1">
      <c r="A325" s="597" t="s">
        <v>218</v>
      </c>
      <c r="B325" s="598" t="s">
        <v>81</v>
      </c>
      <c r="C325" s="599" t="s">
        <v>196</v>
      </c>
      <c r="D325" s="595" t="s">
        <v>197</v>
      </c>
      <c r="E325" s="595" t="s">
        <v>198</v>
      </c>
      <c r="F325" s="593">
        <v>4</v>
      </c>
      <c r="G325" s="600"/>
      <c r="H325" s="595" t="s">
        <v>199</v>
      </c>
      <c r="I325" s="595" t="s">
        <v>200</v>
      </c>
      <c r="J325" s="596">
        <v>4</v>
      </c>
      <c r="K325" s="595" t="s">
        <v>172</v>
      </c>
      <c r="L325" s="593">
        <v>4</v>
      </c>
      <c r="M325" s="593">
        <v>444</v>
      </c>
      <c r="N325" s="601">
        <f>L325*J325*F325</f>
        <v>64</v>
      </c>
      <c r="O325" s="595" t="s">
        <v>201</v>
      </c>
      <c r="P325" s="595" t="s">
        <v>202</v>
      </c>
      <c r="Q325" s="595" t="s">
        <v>173</v>
      </c>
      <c r="R325" s="601" t="s">
        <v>203</v>
      </c>
      <c r="S325" s="601" t="s">
        <v>203</v>
      </c>
      <c r="T325" s="601" t="s">
        <v>203</v>
      </c>
      <c r="U325" s="601" t="s">
        <v>174</v>
      </c>
    </row>
    <row r="326" spans="1:21" s="403" customFormat="1" ht="27.75" customHeight="1">
      <c r="A326" s="923" t="s">
        <v>101</v>
      </c>
      <c r="B326" s="923"/>
      <c r="C326" s="923"/>
      <c r="D326" s="923"/>
      <c r="E326" s="923"/>
      <c r="F326" s="887" t="s">
        <v>102</v>
      </c>
      <c r="G326" s="887"/>
      <c r="H326" s="887"/>
      <c r="I326" s="887"/>
      <c r="J326" s="887"/>
      <c r="K326" s="887"/>
      <c r="L326" s="887"/>
      <c r="M326" s="887"/>
      <c r="N326" s="887"/>
      <c r="O326" s="922" t="s">
        <v>103</v>
      </c>
      <c r="P326" s="922"/>
      <c r="Q326" s="922"/>
      <c r="R326" s="922"/>
      <c r="S326" s="922"/>
      <c r="T326" s="922"/>
      <c r="U326" s="922"/>
    </row>
    <row r="327" spans="1:21" s="117" customFormat="1" ht="27.75" customHeight="1">
      <c r="A327" s="923"/>
      <c r="B327" s="923"/>
      <c r="C327" s="923"/>
      <c r="D327" s="923"/>
      <c r="E327" s="923"/>
      <c r="F327" s="887"/>
      <c r="G327" s="887"/>
      <c r="H327" s="887"/>
      <c r="I327" s="887"/>
      <c r="J327" s="887"/>
      <c r="K327" s="887"/>
      <c r="L327" s="887"/>
      <c r="M327" s="887"/>
      <c r="N327" s="887"/>
      <c r="O327" s="888" t="s">
        <v>104</v>
      </c>
      <c r="P327" s="888"/>
      <c r="Q327" s="888"/>
      <c r="R327" s="888"/>
      <c r="S327" s="888"/>
      <c r="T327" s="888"/>
      <c r="U327" s="888"/>
    </row>
    <row r="328" spans="1:21" s="117" customFormat="1" ht="27.75" customHeight="1">
      <c r="A328" s="923"/>
      <c r="B328" s="923"/>
      <c r="C328" s="923"/>
      <c r="D328" s="923"/>
      <c r="E328" s="923"/>
      <c r="F328" s="887"/>
      <c r="G328" s="887"/>
      <c r="H328" s="887"/>
      <c r="I328" s="887"/>
      <c r="J328" s="887"/>
      <c r="K328" s="887"/>
      <c r="L328" s="887"/>
      <c r="M328" s="887"/>
      <c r="N328" s="887"/>
      <c r="O328" s="888" t="s">
        <v>105</v>
      </c>
      <c r="P328" s="888"/>
      <c r="Q328" s="888"/>
      <c r="R328" s="888"/>
      <c r="S328" s="888"/>
      <c r="T328" s="888"/>
      <c r="U328" s="888"/>
    </row>
    <row r="329" spans="1:21" s="117" customFormat="1" ht="38.25" customHeight="1">
      <c r="A329" s="889" t="s">
        <v>106</v>
      </c>
      <c r="B329" s="889"/>
      <c r="C329" s="890" t="s">
        <v>733</v>
      </c>
      <c r="D329" s="891"/>
      <c r="E329" s="892"/>
      <c r="F329" s="862" t="s">
        <v>107</v>
      </c>
      <c r="G329" s="863"/>
      <c r="H329" s="862" t="s">
        <v>624</v>
      </c>
      <c r="I329" s="864"/>
      <c r="J329" s="864"/>
      <c r="K329" s="863"/>
      <c r="L329" s="893" t="s">
        <v>108</v>
      </c>
      <c r="M329" s="894"/>
      <c r="N329" s="895"/>
      <c r="O329" s="862" t="s">
        <v>875</v>
      </c>
      <c r="P329" s="864"/>
      <c r="Q329" s="864"/>
      <c r="R329" s="864"/>
      <c r="S329" s="864"/>
      <c r="T329" s="864"/>
      <c r="U329" s="863"/>
    </row>
    <row r="330" spans="1:21" s="117" customFormat="1" ht="30" customHeight="1">
      <c r="A330" s="889" t="s">
        <v>109</v>
      </c>
      <c r="B330" s="889"/>
      <c r="C330" s="889"/>
      <c r="D330" s="862" t="s">
        <v>956</v>
      </c>
      <c r="E330" s="864"/>
      <c r="F330" s="864"/>
      <c r="G330" s="864"/>
      <c r="H330" s="864"/>
      <c r="I330" s="864"/>
      <c r="J330" s="864"/>
      <c r="K330" s="863"/>
      <c r="L330" s="893" t="s">
        <v>110</v>
      </c>
      <c r="M330" s="894"/>
      <c r="N330" s="896"/>
      <c r="O330" s="897">
        <v>42636</v>
      </c>
      <c r="P330" s="898"/>
      <c r="Q330" s="898"/>
      <c r="R330" s="898"/>
      <c r="S330" s="898"/>
      <c r="T330" s="898"/>
      <c r="U330" s="899"/>
    </row>
    <row r="331" spans="1:21" s="117" customFormat="1" ht="30" customHeight="1">
      <c r="A331" s="889" t="s">
        <v>111</v>
      </c>
      <c r="B331" s="889"/>
      <c r="C331" s="889"/>
      <c r="D331" s="862" t="s">
        <v>957</v>
      </c>
      <c r="E331" s="864"/>
      <c r="F331" s="864"/>
      <c r="G331" s="864"/>
      <c r="H331" s="864"/>
      <c r="I331" s="864"/>
      <c r="J331" s="864"/>
      <c r="K331" s="863"/>
      <c r="L331" s="893" t="s">
        <v>112</v>
      </c>
      <c r="M331" s="894"/>
      <c r="N331" s="896"/>
      <c r="O331" s="893" t="s">
        <v>208</v>
      </c>
      <c r="P331" s="894"/>
      <c r="Q331" s="894"/>
      <c r="R331" s="894"/>
      <c r="S331" s="894"/>
      <c r="T331" s="894"/>
      <c r="U331" s="896"/>
    </row>
    <row r="332" spans="1:21" s="117" customFormat="1" ht="30" customHeight="1">
      <c r="A332" s="100" t="s">
        <v>114</v>
      </c>
      <c r="B332" s="100"/>
      <c r="C332" s="100"/>
      <c r="D332" s="862" t="s">
        <v>804</v>
      </c>
      <c r="E332" s="863"/>
      <c r="F332" s="862" t="s">
        <v>115</v>
      </c>
      <c r="G332" s="864"/>
      <c r="H332" s="863"/>
      <c r="I332" s="865" t="s">
        <v>958</v>
      </c>
      <c r="J332" s="866"/>
      <c r="K332" s="867"/>
      <c r="L332" s="893" t="s">
        <v>116</v>
      </c>
      <c r="M332" s="894"/>
      <c r="N332" s="896"/>
      <c r="O332" s="583" t="s">
        <v>173</v>
      </c>
      <c r="P332" s="102" t="s">
        <v>118</v>
      </c>
      <c r="Q332" s="909" t="s">
        <v>747</v>
      </c>
      <c r="R332" s="938"/>
      <c r="S332" s="938"/>
      <c r="T332" s="938"/>
      <c r="U332" s="939"/>
    </row>
    <row r="333" spans="1:21" s="117" customFormat="1" ht="30" customHeight="1">
      <c r="A333" s="889" t="s">
        <v>119</v>
      </c>
      <c r="B333" s="889"/>
      <c r="C333" s="890" t="s">
        <v>806</v>
      </c>
      <c r="D333" s="891"/>
      <c r="E333" s="891"/>
      <c r="F333" s="891"/>
      <c r="G333" s="891"/>
      <c r="H333" s="892"/>
      <c r="I333" s="906" t="s">
        <v>120</v>
      </c>
      <c r="J333" s="907"/>
      <c r="K333" s="908"/>
      <c r="L333" s="102" t="s">
        <v>121</v>
      </c>
      <c r="M333" s="584"/>
      <c r="N333" s="585"/>
      <c r="O333" s="103"/>
      <c r="P333" s="680" t="s">
        <v>122</v>
      </c>
      <c r="Q333" s="912" t="s">
        <v>123</v>
      </c>
      <c r="R333" s="913"/>
      <c r="S333" s="913"/>
      <c r="T333" s="913"/>
      <c r="U333" s="914"/>
    </row>
    <row r="334" spans="1:21" s="118" customFormat="1" ht="27.75" customHeight="1">
      <c r="A334" s="900" t="s">
        <v>124</v>
      </c>
      <c r="B334" s="871" t="s">
        <v>125</v>
      </c>
      <c r="C334" s="871" t="s">
        <v>9</v>
      </c>
      <c r="D334" s="871" t="s">
        <v>126</v>
      </c>
      <c r="E334" s="871" t="s">
        <v>204</v>
      </c>
      <c r="F334" s="903" t="s">
        <v>128</v>
      </c>
      <c r="G334" s="871" t="s">
        <v>129</v>
      </c>
      <c r="H334" s="871" t="s">
        <v>130</v>
      </c>
      <c r="I334" s="871" t="s">
        <v>131</v>
      </c>
      <c r="J334" s="871" t="s">
        <v>132</v>
      </c>
      <c r="K334" s="871" t="s">
        <v>133</v>
      </c>
      <c r="L334" s="871" t="s">
        <v>134</v>
      </c>
      <c r="M334" s="871" t="s">
        <v>135</v>
      </c>
      <c r="N334" s="871" t="s">
        <v>137</v>
      </c>
      <c r="O334" s="871" t="s">
        <v>138</v>
      </c>
      <c r="P334" s="871" t="s">
        <v>139</v>
      </c>
      <c r="Q334" s="871" t="s">
        <v>140</v>
      </c>
      <c r="R334" s="871" t="s">
        <v>128</v>
      </c>
      <c r="S334" s="871" t="s">
        <v>132</v>
      </c>
      <c r="T334" s="871" t="s">
        <v>134</v>
      </c>
      <c r="U334" s="871" t="s">
        <v>137</v>
      </c>
    </row>
    <row r="335" spans="1:21" s="118" customFormat="1" ht="27.75" customHeight="1">
      <c r="A335" s="901"/>
      <c r="B335" s="874"/>
      <c r="C335" s="874"/>
      <c r="D335" s="874"/>
      <c r="E335" s="874"/>
      <c r="F335" s="904"/>
      <c r="G335" s="874"/>
      <c r="H335" s="874"/>
      <c r="I335" s="874"/>
      <c r="J335" s="874"/>
      <c r="K335" s="874"/>
      <c r="L335" s="874"/>
      <c r="M335" s="874"/>
      <c r="N335" s="874"/>
      <c r="O335" s="874"/>
      <c r="P335" s="874"/>
      <c r="Q335" s="874"/>
      <c r="R335" s="874"/>
      <c r="S335" s="874"/>
      <c r="T335" s="874"/>
      <c r="U335" s="874"/>
    </row>
    <row r="336" spans="1:21" s="118" customFormat="1" ht="27.75" customHeight="1">
      <c r="A336" s="901"/>
      <c r="B336" s="874"/>
      <c r="C336" s="874"/>
      <c r="D336" s="874"/>
      <c r="E336" s="874"/>
      <c r="F336" s="904"/>
      <c r="G336" s="874"/>
      <c r="H336" s="874"/>
      <c r="I336" s="874"/>
      <c r="J336" s="874"/>
      <c r="K336" s="874"/>
      <c r="L336" s="874"/>
      <c r="M336" s="874"/>
      <c r="N336" s="874"/>
      <c r="O336" s="874"/>
      <c r="P336" s="874"/>
      <c r="Q336" s="874"/>
      <c r="R336" s="874"/>
      <c r="S336" s="874"/>
      <c r="T336" s="874"/>
      <c r="U336" s="874"/>
    </row>
    <row r="337" spans="1:253" s="118" customFormat="1" ht="63" customHeight="1">
      <c r="A337" s="902"/>
      <c r="B337" s="875"/>
      <c r="C337" s="875"/>
      <c r="D337" s="875"/>
      <c r="E337" s="875"/>
      <c r="F337" s="905"/>
      <c r="G337" s="875"/>
      <c r="H337" s="875"/>
      <c r="I337" s="875"/>
      <c r="J337" s="875"/>
      <c r="K337" s="875"/>
      <c r="L337" s="875"/>
      <c r="M337" s="875"/>
      <c r="N337" s="875"/>
      <c r="O337" s="875"/>
      <c r="P337" s="875"/>
      <c r="Q337" s="875"/>
      <c r="R337" s="875"/>
      <c r="S337" s="875"/>
      <c r="T337" s="875"/>
      <c r="U337" s="875"/>
    </row>
    <row r="338" spans="1:253" s="124" customFormat="1" ht="144.75" customHeight="1">
      <c r="A338" s="915" t="s">
        <v>141</v>
      </c>
      <c r="B338" s="916" t="s">
        <v>880</v>
      </c>
      <c r="C338" s="937" t="s">
        <v>142</v>
      </c>
      <c r="D338" s="105" t="s">
        <v>143</v>
      </c>
      <c r="E338" s="105" t="s">
        <v>807</v>
      </c>
      <c r="F338" s="106">
        <v>7</v>
      </c>
      <c r="G338" s="107"/>
      <c r="H338" s="108" t="s">
        <v>156</v>
      </c>
      <c r="I338" s="105" t="s">
        <v>808</v>
      </c>
      <c r="J338" s="106">
        <v>1</v>
      </c>
      <c r="K338" s="109" t="s">
        <v>809</v>
      </c>
      <c r="L338" s="106">
        <v>7</v>
      </c>
      <c r="M338" s="110">
        <v>717</v>
      </c>
      <c r="N338" s="110">
        <f>F338*J338*L338</f>
        <v>49</v>
      </c>
      <c r="O338" s="108" t="s">
        <v>810</v>
      </c>
      <c r="P338" s="112" t="s">
        <v>55</v>
      </c>
      <c r="Q338" s="112" t="s">
        <v>55</v>
      </c>
      <c r="R338" s="112" t="s">
        <v>55</v>
      </c>
      <c r="S338" s="112" t="s">
        <v>55</v>
      </c>
      <c r="T338" s="112" t="s">
        <v>55</v>
      </c>
      <c r="U338" s="112" t="s">
        <v>55</v>
      </c>
    </row>
    <row r="339" spans="1:253" s="124" customFormat="1" ht="129.75" customHeight="1">
      <c r="A339" s="915"/>
      <c r="B339" s="917"/>
      <c r="C339" s="937"/>
      <c r="D339" s="105" t="s">
        <v>148</v>
      </c>
      <c r="E339" s="105" t="s">
        <v>811</v>
      </c>
      <c r="F339" s="106">
        <v>8</v>
      </c>
      <c r="G339" s="107"/>
      <c r="H339" s="108" t="s">
        <v>156</v>
      </c>
      <c r="I339" s="105" t="s">
        <v>808</v>
      </c>
      <c r="J339" s="106">
        <v>1</v>
      </c>
      <c r="K339" s="109" t="s">
        <v>809</v>
      </c>
      <c r="L339" s="106">
        <v>7</v>
      </c>
      <c r="M339" s="110">
        <v>817</v>
      </c>
      <c r="N339" s="110">
        <f>F339*J339*L339</f>
        <v>56</v>
      </c>
      <c r="O339" s="108" t="s">
        <v>810</v>
      </c>
      <c r="P339" s="109" t="s">
        <v>812</v>
      </c>
      <c r="Q339" s="109" t="s">
        <v>813</v>
      </c>
      <c r="R339" s="112">
        <v>8</v>
      </c>
      <c r="S339" s="112">
        <v>1</v>
      </c>
      <c r="T339" s="112">
        <v>6</v>
      </c>
      <c r="U339" s="112">
        <f>R339*S339*T339</f>
        <v>48</v>
      </c>
    </row>
    <row r="340" spans="1:253" s="124" customFormat="1" ht="129.75" customHeight="1">
      <c r="A340" s="915"/>
      <c r="B340" s="917"/>
      <c r="C340" s="684" t="s">
        <v>153</v>
      </c>
      <c r="D340" s="105" t="s">
        <v>154</v>
      </c>
      <c r="E340" s="105" t="s">
        <v>155</v>
      </c>
      <c r="F340" s="106">
        <v>7</v>
      </c>
      <c r="G340" s="107"/>
      <c r="H340" s="108" t="s">
        <v>156</v>
      </c>
      <c r="I340" s="105" t="s">
        <v>808</v>
      </c>
      <c r="J340" s="106">
        <v>1</v>
      </c>
      <c r="K340" s="109" t="s">
        <v>157</v>
      </c>
      <c r="L340" s="106">
        <v>6</v>
      </c>
      <c r="M340" s="110">
        <v>716</v>
      </c>
      <c r="N340" s="110">
        <f>F340*J340*L340</f>
        <v>42</v>
      </c>
      <c r="O340" s="108" t="s">
        <v>810</v>
      </c>
      <c r="P340" s="112" t="s">
        <v>55</v>
      </c>
      <c r="Q340" s="112" t="s">
        <v>55</v>
      </c>
      <c r="R340" s="112" t="s">
        <v>55</v>
      </c>
      <c r="S340" s="112" t="s">
        <v>55</v>
      </c>
      <c r="T340" s="112" t="s">
        <v>55</v>
      </c>
      <c r="U340" s="112" t="s">
        <v>55</v>
      </c>
    </row>
    <row r="341" spans="1:253" s="124" customFormat="1" ht="132" customHeight="1">
      <c r="A341" s="915"/>
      <c r="B341" s="918"/>
      <c r="C341" s="683" t="s">
        <v>814</v>
      </c>
      <c r="D341" s="603" t="s">
        <v>814</v>
      </c>
      <c r="E341" s="603" t="s">
        <v>815</v>
      </c>
      <c r="F341" s="604">
        <v>7</v>
      </c>
      <c r="G341" s="605"/>
      <c r="H341" s="606" t="s">
        <v>816</v>
      </c>
      <c r="I341" s="603" t="s">
        <v>817</v>
      </c>
      <c r="J341" s="604">
        <v>2</v>
      </c>
      <c r="K341" s="607" t="s">
        <v>818</v>
      </c>
      <c r="L341" s="106">
        <v>6</v>
      </c>
      <c r="M341" s="110">
        <v>726</v>
      </c>
      <c r="N341" s="110">
        <f>F341*J341*L341</f>
        <v>84</v>
      </c>
      <c r="O341" s="108" t="s">
        <v>208</v>
      </c>
      <c r="P341" s="112" t="s">
        <v>55</v>
      </c>
      <c r="Q341" s="112" t="s">
        <v>55</v>
      </c>
      <c r="R341" s="112" t="s">
        <v>55</v>
      </c>
      <c r="S341" s="112" t="s">
        <v>55</v>
      </c>
      <c r="T341" s="112" t="s">
        <v>55</v>
      </c>
      <c r="U341" s="112" t="s">
        <v>55</v>
      </c>
    </row>
    <row r="342" spans="1:253" s="117" customFormat="1" ht="22.5" customHeight="1">
      <c r="A342" s="878" t="s">
        <v>101</v>
      </c>
      <c r="B342" s="879"/>
      <c r="C342" s="879"/>
      <c r="D342" s="879"/>
      <c r="E342" s="880"/>
      <c r="F342" s="887" t="s">
        <v>102</v>
      </c>
      <c r="G342" s="887"/>
      <c r="H342" s="887"/>
      <c r="I342" s="887"/>
      <c r="J342" s="887"/>
      <c r="K342" s="887"/>
      <c r="L342" s="887"/>
      <c r="M342" s="887"/>
      <c r="N342" s="887"/>
      <c r="O342" s="888" t="s">
        <v>103</v>
      </c>
      <c r="P342" s="888"/>
      <c r="Q342" s="888"/>
      <c r="R342" s="888"/>
      <c r="S342" s="888"/>
      <c r="T342" s="888"/>
      <c r="U342" s="888"/>
    </row>
    <row r="343" spans="1:253" s="117" customFormat="1" ht="22.5" customHeight="1">
      <c r="A343" s="881"/>
      <c r="B343" s="882"/>
      <c r="C343" s="882"/>
      <c r="D343" s="882"/>
      <c r="E343" s="883"/>
      <c r="F343" s="887"/>
      <c r="G343" s="887"/>
      <c r="H343" s="887"/>
      <c r="I343" s="887"/>
      <c r="J343" s="887"/>
      <c r="K343" s="887"/>
      <c r="L343" s="887"/>
      <c r="M343" s="887"/>
      <c r="N343" s="887"/>
      <c r="O343" s="888" t="s">
        <v>104</v>
      </c>
      <c r="P343" s="888"/>
      <c r="Q343" s="888"/>
      <c r="R343" s="888"/>
      <c r="S343" s="888"/>
      <c r="T343" s="888"/>
      <c r="U343" s="888"/>
    </row>
    <row r="344" spans="1:253" s="117" customFormat="1" ht="22.5" customHeight="1">
      <c r="A344" s="884"/>
      <c r="B344" s="885"/>
      <c r="C344" s="885"/>
      <c r="D344" s="885"/>
      <c r="E344" s="886"/>
      <c r="F344" s="887"/>
      <c r="G344" s="887"/>
      <c r="H344" s="887"/>
      <c r="I344" s="887"/>
      <c r="J344" s="887"/>
      <c r="K344" s="887"/>
      <c r="L344" s="887"/>
      <c r="M344" s="887"/>
      <c r="N344" s="887"/>
      <c r="O344" s="888" t="s">
        <v>105</v>
      </c>
      <c r="P344" s="888"/>
      <c r="Q344" s="888"/>
      <c r="R344" s="888"/>
      <c r="S344" s="888"/>
      <c r="T344" s="888"/>
      <c r="U344" s="888"/>
    </row>
    <row r="345" spans="1:253" ht="33" customHeight="1">
      <c r="A345" s="889" t="s">
        <v>106</v>
      </c>
      <c r="B345" s="889"/>
      <c r="C345" s="890" t="s">
        <v>733</v>
      </c>
      <c r="D345" s="891"/>
      <c r="E345" s="892"/>
      <c r="F345" s="862" t="s">
        <v>107</v>
      </c>
      <c r="G345" s="863"/>
      <c r="H345" s="862" t="s">
        <v>624</v>
      </c>
      <c r="I345" s="864"/>
      <c r="J345" s="864"/>
      <c r="K345" s="863"/>
      <c r="L345" s="893" t="s">
        <v>108</v>
      </c>
      <c r="M345" s="894"/>
      <c r="N345" s="895"/>
      <c r="O345" s="862" t="s">
        <v>876</v>
      </c>
      <c r="P345" s="864"/>
      <c r="Q345" s="864"/>
      <c r="R345" s="864"/>
      <c r="S345" s="864"/>
      <c r="T345" s="864"/>
      <c r="U345" s="863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8"/>
      <c r="DF345" s="98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8"/>
      <c r="EC345" s="98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8"/>
      <c r="EZ345" s="98"/>
      <c r="FA345" s="98"/>
      <c r="FB345" s="98"/>
      <c r="FC345" s="98"/>
      <c r="FD345" s="98"/>
      <c r="FE345" s="98"/>
      <c r="FF345" s="98"/>
      <c r="FG345" s="98"/>
      <c r="FH345" s="98"/>
      <c r="FI345" s="98"/>
      <c r="FJ345" s="98"/>
      <c r="FK345" s="98"/>
      <c r="FL345" s="98"/>
      <c r="FM345" s="98"/>
      <c r="FN345" s="98"/>
      <c r="FO345" s="98"/>
      <c r="FP345" s="98"/>
      <c r="FQ345" s="98"/>
      <c r="FR345" s="98"/>
      <c r="FS345" s="98"/>
      <c r="FT345" s="98"/>
      <c r="FU345" s="98"/>
      <c r="FV345" s="98"/>
      <c r="FW345" s="98"/>
      <c r="FX345" s="98"/>
      <c r="FY345" s="98"/>
      <c r="FZ345" s="98"/>
      <c r="GA345" s="98"/>
      <c r="GB345" s="98"/>
      <c r="GC345" s="98"/>
      <c r="GD345" s="98"/>
      <c r="GE345" s="98"/>
      <c r="GF345" s="98"/>
      <c r="GG345" s="98"/>
      <c r="GH345" s="98"/>
      <c r="GI345" s="98"/>
      <c r="GJ345" s="98"/>
      <c r="GK345" s="98"/>
      <c r="GL345" s="98"/>
      <c r="GM345" s="98"/>
      <c r="GN345" s="98"/>
      <c r="GO345" s="98"/>
      <c r="GP345" s="98"/>
      <c r="GQ345" s="98"/>
      <c r="GR345" s="98"/>
      <c r="GS345" s="98"/>
      <c r="GT345" s="98"/>
      <c r="GU345" s="98"/>
      <c r="GV345" s="98"/>
      <c r="GW345" s="98"/>
      <c r="GX345" s="98"/>
      <c r="GY345" s="98"/>
      <c r="GZ345" s="98"/>
      <c r="HA345" s="98"/>
      <c r="HB345" s="98"/>
      <c r="HC345" s="98"/>
      <c r="HD345" s="98"/>
      <c r="HE345" s="98"/>
      <c r="HF345" s="98"/>
      <c r="HG345" s="98"/>
      <c r="HH345" s="98"/>
      <c r="HI345" s="98"/>
      <c r="HJ345" s="98"/>
      <c r="HK345" s="98"/>
      <c r="HL345" s="98"/>
      <c r="HM345" s="98"/>
      <c r="HN345" s="98"/>
      <c r="HO345" s="98"/>
      <c r="HP345" s="98"/>
      <c r="HQ345" s="98"/>
      <c r="HR345" s="98"/>
      <c r="HS345" s="98"/>
      <c r="HT345" s="98"/>
      <c r="HU345" s="98"/>
      <c r="HV345" s="98"/>
      <c r="HW345" s="98"/>
      <c r="HX345" s="98"/>
      <c r="HY345" s="98"/>
      <c r="HZ345" s="98"/>
      <c r="IA345" s="98"/>
      <c r="IB345" s="98"/>
      <c r="IC345" s="98"/>
      <c r="ID345" s="98"/>
      <c r="IE345" s="98"/>
      <c r="IF345" s="98"/>
      <c r="IG345" s="98"/>
      <c r="IH345" s="98"/>
      <c r="II345" s="98"/>
      <c r="IJ345" s="98"/>
      <c r="IK345" s="98"/>
      <c r="IL345" s="98"/>
      <c r="IM345" s="98"/>
      <c r="IN345" s="98"/>
      <c r="IO345" s="98"/>
      <c r="IP345" s="98"/>
      <c r="IQ345" s="98"/>
      <c r="IR345" s="98"/>
      <c r="IS345" s="98"/>
    </row>
    <row r="346" spans="1:253" ht="40.5" customHeight="1">
      <c r="A346" s="889" t="s">
        <v>109</v>
      </c>
      <c r="B346" s="889"/>
      <c r="C346" s="889"/>
      <c r="D346" s="862" t="s">
        <v>956</v>
      </c>
      <c r="E346" s="864"/>
      <c r="F346" s="864"/>
      <c r="G346" s="864"/>
      <c r="H346" s="864"/>
      <c r="I346" s="864"/>
      <c r="J346" s="864"/>
      <c r="K346" s="863"/>
      <c r="L346" s="893" t="s">
        <v>110</v>
      </c>
      <c r="M346" s="894"/>
      <c r="N346" s="896"/>
      <c r="O346" s="897">
        <v>42636</v>
      </c>
      <c r="P346" s="898"/>
      <c r="Q346" s="898"/>
      <c r="R346" s="898"/>
      <c r="S346" s="898"/>
      <c r="T346" s="898"/>
      <c r="U346" s="899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8"/>
      <c r="CI346" s="98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C346" s="98"/>
      <c r="DD346" s="98"/>
      <c r="DE346" s="98"/>
      <c r="DF346" s="98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98"/>
      <c r="DT346" s="98"/>
      <c r="DU346" s="98"/>
      <c r="DV346" s="98"/>
      <c r="DW346" s="98"/>
      <c r="DX346" s="98"/>
      <c r="DY346" s="98"/>
      <c r="DZ346" s="98"/>
      <c r="EA346" s="98"/>
      <c r="EB346" s="98"/>
      <c r="EC346" s="98"/>
      <c r="ED346" s="98"/>
      <c r="EE346" s="98"/>
      <c r="EF346" s="98"/>
      <c r="EG346" s="98"/>
      <c r="EH346" s="98"/>
      <c r="EI346" s="98"/>
      <c r="EJ346" s="98"/>
      <c r="EK346" s="98"/>
      <c r="EL346" s="98"/>
      <c r="EM346" s="98"/>
      <c r="EN346" s="98"/>
      <c r="EO346" s="98"/>
      <c r="EP346" s="98"/>
      <c r="EQ346" s="98"/>
      <c r="ER346" s="98"/>
      <c r="ES346" s="98"/>
      <c r="ET346" s="98"/>
      <c r="EU346" s="98"/>
      <c r="EV346" s="98"/>
      <c r="EW346" s="98"/>
      <c r="EX346" s="98"/>
      <c r="EY346" s="98"/>
      <c r="EZ346" s="98"/>
      <c r="FA346" s="98"/>
      <c r="FB346" s="98"/>
      <c r="FC346" s="98"/>
      <c r="FD346" s="98"/>
      <c r="FE346" s="98"/>
      <c r="FF346" s="98"/>
      <c r="FG346" s="98"/>
      <c r="FH346" s="98"/>
      <c r="FI346" s="98"/>
      <c r="FJ346" s="98"/>
      <c r="FK346" s="98"/>
      <c r="FL346" s="98"/>
      <c r="FM346" s="98"/>
      <c r="FN346" s="98"/>
      <c r="FO346" s="98"/>
      <c r="FP346" s="98"/>
      <c r="FQ346" s="98"/>
      <c r="FR346" s="98"/>
      <c r="FS346" s="98"/>
      <c r="FT346" s="98"/>
      <c r="FU346" s="98"/>
      <c r="FV346" s="98"/>
      <c r="FW346" s="98"/>
      <c r="FX346" s="98"/>
      <c r="FY346" s="98"/>
      <c r="FZ346" s="98"/>
      <c r="GA346" s="98"/>
      <c r="GB346" s="98"/>
      <c r="GC346" s="98"/>
      <c r="GD346" s="98"/>
      <c r="GE346" s="98"/>
      <c r="GF346" s="98"/>
      <c r="GG346" s="98"/>
      <c r="GH346" s="98"/>
      <c r="GI346" s="98"/>
      <c r="GJ346" s="98"/>
      <c r="GK346" s="98"/>
      <c r="GL346" s="98"/>
      <c r="GM346" s="98"/>
      <c r="GN346" s="98"/>
      <c r="GO346" s="98"/>
      <c r="GP346" s="98"/>
      <c r="GQ346" s="98"/>
      <c r="GR346" s="98"/>
      <c r="GS346" s="98"/>
      <c r="GT346" s="98"/>
      <c r="GU346" s="98"/>
      <c r="GV346" s="98"/>
      <c r="GW346" s="98"/>
      <c r="GX346" s="98"/>
      <c r="GY346" s="98"/>
      <c r="GZ346" s="98"/>
      <c r="HA346" s="98"/>
      <c r="HB346" s="98"/>
      <c r="HC346" s="98"/>
      <c r="HD346" s="98"/>
      <c r="HE346" s="98"/>
      <c r="HF346" s="98"/>
      <c r="HG346" s="98"/>
      <c r="HH346" s="98"/>
      <c r="HI346" s="98"/>
      <c r="HJ346" s="98"/>
      <c r="HK346" s="98"/>
      <c r="HL346" s="98"/>
      <c r="HM346" s="98"/>
      <c r="HN346" s="98"/>
      <c r="HO346" s="98"/>
      <c r="HP346" s="98"/>
      <c r="HQ346" s="98"/>
      <c r="HR346" s="98"/>
      <c r="HS346" s="98"/>
      <c r="HT346" s="98"/>
      <c r="HU346" s="98"/>
      <c r="HV346" s="98"/>
      <c r="HW346" s="98"/>
      <c r="HX346" s="98"/>
      <c r="HY346" s="98"/>
      <c r="HZ346" s="98"/>
      <c r="IA346" s="98"/>
      <c r="IB346" s="98"/>
      <c r="IC346" s="98"/>
      <c r="ID346" s="98"/>
      <c r="IE346" s="98"/>
      <c r="IF346" s="98"/>
      <c r="IG346" s="98"/>
      <c r="IH346" s="98"/>
      <c r="II346" s="98"/>
      <c r="IJ346" s="98"/>
      <c r="IK346" s="98"/>
      <c r="IL346" s="98"/>
      <c r="IM346" s="98"/>
      <c r="IN346" s="98"/>
      <c r="IO346" s="98"/>
      <c r="IP346" s="98"/>
      <c r="IQ346" s="98"/>
      <c r="IR346" s="98"/>
      <c r="IS346" s="98"/>
    </row>
    <row r="347" spans="1:253" ht="34.5" customHeight="1">
      <c r="A347" s="889" t="s">
        <v>111</v>
      </c>
      <c r="B347" s="889"/>
      <c r="C347" s="889"/>
      <c r="D347" s="862" t="s">
        <v>957</v>
      </c>
      <c r="E347" s="864"/>
      <c r="F347" s="864"/>
      <c r="G347" s="864"/>
      <c r="H347" s="864"/>
      <c r="I347" s="864"/>
      <c r="J347" s="864"/>
      <c r="K347" s="863"/>
      <c r="L347" s="893" t="s">
        <v>112</v>
      </c>
      <c r="M347" s="894"/>
      <c r="N347" s="896"/>
      <c r="O347" s="893" t="s">
        <v>208</v>
      </c>
      <c r="P347" s="894"/>
      <c r="Q347" s="894"/>
      <c r="R347" s="894"/>
      <c r="S347" s="894"/>
      <c r="T347" s="894"/>
      <c r="U347" s="896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8"/>
      <c r="CI347" s="98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C347" s="98"/>
      <c r="DD347" s="98"/>
      <c r="DE347" s="98"/>
      <c r="DF347" s="98"/>
      <c r="DG347" s="98"/>
      <c r="DH347" s="98"/>
      <c r="DI347" s="98"/>
      <c r="DJ347" s="98"/>
      <c r="DK347" s="98"/>
      <c r="DL347" s="98"/>
      <c r="DM347" s="98"/>
      <c r="DN347" s="98"/>
      <c r="DO347" s="98"/>
      <c r="DP347" s="98"/>
      <c r="DQ347" s="98"/>
      <c r="DR347" s="98"/>
      <c r="DS347" s="98"/>
      <c r="DT347" s="98"/>
      <c r="DU347" s="98"/>
      <c r="DV347" s="98"/>
      <c r="DW347" s="98"/>
      <c r="DX347" s="98"/>
      <c r="DY347" s="98"/>
      <c r="DZ347" s="98"/>
      <c r="EA347" s="98"/>
      <c r="EB347" s="98"/>
      <c r="EC347" s="98"/>
      <c r="ED347" s="98"/>
      <c r="EE347" s="98"/>
      <c r="EF347" s="98"/>
      <c r="EG347" s="98"/>
      <c r="EH347" s="98"/>
      <c r="EI347" s="98"/>
      <c r="EJ347" s="98"/>
      <c r="EK347" s="98"/>
      <c r="EL347" s="98"/>
      <c r="EM347" s="98"/>
      <c r="EN347" s="98"/>
      <c r="EO347" s="98"/>
      <c r="EP347" s="98"/>
      <c r="EQ347" s="98"/>
      <c r="ER347" s="98"/>
      <c r="ES347" s="98"/>
      <c r="ET347" s="98"/>
      <c r="EU347" s="98"/>
      <c r="EV347" s="98"/>
      <c r="EW347" s="98"/>
      <c r="EX347" s="98"/>
      <c r="EY347" s="98"/>
      <c r="EZ347" s="98"/>
      <c r="FA347" s="98"/>
      <c r="FB347" s="98"/>
      <c r="FC347" s="98"/>
      <c r="FD347" s="98"/>
      <c r="FE347" s="98"/>
      <c r="FF347" s="98"/>
      <c r="FG347" s="98"/>
      <c r="FH347" s="98"/>
      <c r="FI347" s="98"/>
      <c r="FJ347" s="98"/>
      <c r="FK347" s="98"/>
      <c r="FL347" s="98"/>
      <c r="FM347" s="98"/>
      <c r="FN347" s="98"/>
      <c r="FO347" s="98"/>
      <c r="FP347" s="98"/>
      <c r="FQ347" s="98"/>
      <c r="FR347" s="98"/>
      <c r="FS347" s="98"/>
      <c r="FT347" s="98"/>
      <c r="FU347" s="98"/>
      <c r="FV347" s="98"/>
      <c r="FW347" s="98"/>
      <c r="FX347" s="98"/>
      <c r="FY347" s="98"/>
      <c r="FZ347" s="98"/>
      <c r="GA347" s="98"/>
      <c r="GB347" s="98"/>
      <c r="GC347" s="98"/>
      <c r="GD347" s="98"/>
      <c r="GE347" s="98"/>
      <c r="GF347" s="98"/>
      <c r="GG347" s="98"/>
      <c r="GH347" s="98"/>
      <c r="GI347" s="98"/>
      <c r="GJ347" s="98"/>
      <c r="GK347" s="98"/>
      <c r="GL347" s="98"/>
      <c r="GM347" s="98"/>
      <c r="GN347" s="98"/>
      <c r="GO347" s="98"/>
      <c r="GP347" s="98"/>
      <c r="GQ347" s="98"/>
      <c r="GR347" s="98"/>
      <c r="GS347" s="98"/>
      <c r="GT347" s="98"/>
      <c r="GU347" s="98"/>
      <c r="GV347" s="98"/>
      <c r="GW347" s="98"/>
      <c r="GX347" s="98"/>
      <c r="GY347" s="98"/>
      <c r="GZ347" s="98"/>
      <c r="HA347" s="98"/>
      <c r="HB347" s="98"/>
      <c r="HC347" s="98"/>
      <c r="HD347" s="98"/>
      <c r="HE347" s="98"/>
      <c r="HF347" s="98"/>
      <c r="HG347" s="98"/>
      <c r="HH347" s="98"/>
      <c r="HI347" s="98"/>
      <c r="HJ347" s="98"/>
      <c r="HK347" s="98"/>
      <c r="HL347" s="98"/>
      <c r="HM347" s="98"/>
      <c r="HN347" s="98"/>
      <c r="HO347" s="98"/>
      <c r="HP347" s="98"/>
      <c r="HQ347" s="98"/>
      <c r="HR347" s="98"/>
      <c r="HS347" s="98"/>
      <c r="HT347" s="98"/>
      <c r="HU347" s="98"/>
      <c r="HV347" s="98"/>
      <c r="HW347" s="98"/>
      <c r="HX347" s="98"/>
      <c r="HY347" s="98"/>
      <c r="HZ347" s="98"/>
      <c r="IA347" s="98"/>
      <c r="IB347" s="98"/>
      <c r="IC347" s="98"/>
      <c r="ID347" s="98"/>
      <c r="IE347" s="98"/>
      <c r="IF347" s="98"/>
      <c r="IG347" s="98"/>
      <c r="IH347" s="98"/>
      <c r="II347" s="98"/>
      <c r="IJ347" s="98"/>
      <c r="IK347" s="98"/>
      <c r="IL347" s="98"/>
      <c r="IM347" s="98"/>
      <c r="IN347" s="98"/>
      <c r="IO347" s="98"/>
      <c r="IP347" s="98"/>
      <c r="IQ347" s="98"/>
      <c r="IR347" s="98"/>
      <c r="IS347" s="98"/>
    </row>
    <row r="348" spans="1:253" ht="39" customHeight="1">
      <c r="A348" s="100" t="s">
        <v>114</v>
      </c>
      <c r="B348" s="100"/>
      <c r="C348" s="100"/>
      <c r="D348" s="862" t="s">
        <v>804</v>
      </c>
      <c r="E348" s="863"/>
      <c r="F348" s="862" t="s">
        <v>115</v>
      </c>
      <c r="G348" s="864"/>
      <c r="H348" s="863"/>
      <c r="I348" s="865" t="s">
        <v>958</v>
      </c>
      <c r="J348" s="866"/>
      <c r="K348" s="867"/>
      <c r="L348" s="893" t="s">
        <v>116</v>
      </c>
      <c r="M348" s="894"/>
      <c r="N348" s="896"/>
      <c r="O348" s="583" t="s">
        <v>208</v>
      </c>
      <c r="P348" s="102" t="s">
        <v>118</v>
      </c>
      <c r="Q348" s="909" t="s">
        <v>208</v>
      </c>
      <c r="R348" s="910"/>
      <c r="S348" s="910"/>
      <c r="T348" s="910"/>
      <c r="U348" s="911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98"/>
      <c r="AR348" s="98"/>
      <c r="AS348" s="98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  <c r="BY348" s="98"/>
      <c r="BZ348" s="98"/>
      <c r="CA348" s="98"/>
      <c r="CB348" s="98"/>
      <c r="CC348" s="98"/>
      <c r="CD348" s="98"/>
      <c r="CE348" s="98"/>
      <c r="CF348" s="98"/>
      <c r="CG348" s="98"/>
      <c r="CH348" s="98"/>
      <c r="CI348" s="98"/>
      <c r="CJ348" s="98"/>
      <c r="CK348" s="98"/>
      <c r="CL348" s="98"/>
      <c r="CM348" s="98"/>
      <c r="CN348" s="98"/>
      <c r="CO348" s="98"/>
      <c r="CP348" s="98"/>
      <c r="CQ348" s="98"/>
      <c r="CR348" s="98"/>
      <c r="CS348" s="98"/>
      <c r="CT348" s="98"/>
      <c r="CU348" s="98"/>
      <c r="CV348" s="98"/>
      <c r="CW348" s="98"/>
      <c r="CX348" s="98"/>
      <c r="CY348" s="98"/>
      <c r="CZ348" s="98"/>
      <c r="DA348" s="98"/>
      <c r="DB348" s="98"/>
      <c r="DC348" s="98"/>
      <c r="DD348" s="98"/>
      <c r="DE348" s="98"/>
      <c r="DF348" s="98"/>
      <c r="DG348" s="98"/>
      <c r="DH348" s="98"/>
      <c r="DI348" s="98"/>
      <c r="DJ348" s="98"/>
      <c r="DK348" s="98"/>
      <c r="DL348" s="98"/>
      <c r="DM348" s="98"/>
      <c r="DN348" s="98"/>
      <c r="DO348" s="98"/>
      <c r="DP348" s="98"/>
      <c r="DQ348" s="98"/>
      <c r="DR348" s="98"/>
      <c r="DS348" s="98"/>
      <c r="DT348" s="98"/>
      <c r="DU348" s="98"/>
      <c r="DV348" s="98"/>
      <c r="DW348" s="98"/>
      <c r="DX348" s="98"/>
      <c r="DY348" s="98"/>
      <c r="DZ348" s="98"/>
      <c r="EA348" s="98"/>
      <c r="EB348" s="98"/>
      <c r="EC348" s="98"/>
      <c r="ED348" s="98"/>
      <c r="EE348" s="98"/>
      <c r="EF348" s="98"/>
      <c r="EG348" s="98"/>
      <c r="EH348" s="98"/>
      <c r="EI348" s="98"/>
      <c r="EJ348" s="98"/>
      <c r="EK348" s="98"/>
      <c r="EL348" s="98"/>
      <c r="EM348" s="98"/>
      <c r="EN348" s="98"/>
      <c r="EO348" s="98"/>
      <c r="EP348" s="98"/>
      <c r="EQ348" s="98"/>
      <c r="ER348" s="98"/>
      <c r="ES348" s="98"/>
      <c r="ET348" s="98"/>
      <c r="EU348" s="98"/>
      <c r="EV348" s="98"/>
      <c r="EW348" s="98"/>
      <c r="EX348" s="98"/>
      <c r="EY348" s="98"/>
      <c r="EZ348" s="98"/>
      <c r="FA348" s="98"/>
      <c r="FB348" s="98"/>
      <c r="FC348" s="98"/>
      <c r="FD348" s="98"/>
      <c r="FE348" s="98"/>
      <c r="FF348" s="98"/>
      <c r="FG348" s="98"/>
      <c r="FH348" s="98"/>
      <c r="FI348" s="98"/>
      <c r="FJ348" s="98"/>
      <c r="FK348" s="98"/>
      <c r="FL348" s="98"/>
      <c r="FM348" s="98"/>
      <c r="FN348" s="98"/>
      <c r="FO348" s="98"/>
      <c r="FP348" s="98"/>
      <c r="FQ348" s="98"/>
      <c r="FR348" s="98"/>
      <c r="FS348" s="98"/>
      <c r="FT348" s="98"/>
      <c r="FU348" s="98"/>
      <c r="FV348" s="98"/>
      <c r="FW348" s="98"/>
      <c r="FX348" s="98"/>
      <c r="FY348" s="98"/>
      <c r="FZ348" s="98"/>
      <c r="GA348" s="98"/>
      <c r="GB348" s="98"/>
      <c r="GC348" s="98"/>
      <c r="GD348" s="98"/>
      <c r="GE348" s="98"/>
      <c r="GF348" s="98"/>
      <c r="GG348" s="98"/>
      <c r="GH348" s="98"/>
      <c r="GI348" s="98"/>
      <c r="GJ348" s="98"/>
      <c r="GK348" s="98"/>
      <c r="GL348" s="98"/>
      <c r="GM348" s="98"/>
      <c r="GN348" s="98"/>
      <c r="GO348" s="98"/>
      <c r="GP348" s="98"/>
      <c r="GQ348" s="98"/>
      <c r="GR348" s="98"/>
      <c r="GS348" s="98"/>
      <c r="GT348" s="98"/>
      <c r="GU348" s="98"/>
      <c r="GV348" s="98"/>
      <c r="GW348" s="98"/>
      <c r="GX348" s="98"/>
      <c r="GY348" s="98"/>
      <c r="GZ348" s="98"/>
      <c r="HA348" s="98"/>
      <c r="HB348" s="98"/>
      <c r="HC348" s="98"/>
      <c r="HD348" s="98"/>
      <c r="HE348" s="98"/>
      <c r="HF348" s="98"/>
      <c r="HG348" s="98"/>
      <c r="HH348" s="98"/>
      <c r="HI348" s="98"/>
      <c r="HJ348" s="98"/>
      <c r="HK348" s="98"/>
      <c r="HL348" s="98"/>
      <c r="HM348" s="98"/>
      <c r="HN348" s="98"/>
      <c r="HO348" s="98"/>
      <c r="HP348" s="98"/>
      <c r="HQ348" s="98"/>
      <c r="HR348" s="98"/>
      <c r="HS348" s="98"/>
      <c r="HT348" s="98"/>
      <c r="HU348" s="98"/>
      <c r="HV348" s="98"/>
      <c r="HW348" s="98"/>
      <c r="HX348" s="98"/>
      <c r="HY348" s="98"/>
      <c r="HZ348" s="98"/>
      <c r="IA348" s="98"/>
      <c r="IB348" s="98"/>
      <c r="IC348" s="98"/>
      <c r="ID348" s="98"/>
      <c r="IE348" s="98"/>
      <c r="IF348" s="98"/>
      <c r="IG348" s="98"/>
      <c r="IH348" s="98"/>
      <c r="II348" s="98"/>
      <c r="IJ348" s="98"/>
      <c r="IK348" s="98"/>
      <c r="IL348" s="98"/>
      <c r="IM348" s="98"/>
      <c r="IN348" s="98"/>
      <c r="IO348" s="98"/>
      <c r="IP348" s="98"/>
      <c r="IQ348" s="98"/>
      <c r="IR348" s="98"/>
      <c r="IS348" s="98"/>
    </row>
    <row r="349" spans="1:253" ht="43.5" customHeight="1">
      <c r="A349" s="889" t="s">
        <v>119</v>
      </c>
      <c r="B349" s="889"/>
      <c r="C349" s="890" t="s">
        <v>806</v>
      </c>
      <c r="D349" s="891"/>
      <c r="E349" s="891"/>
      <c r="F349" s="891"/>
      <c r="G349" s="891"/>
      <c r="H349" s="892"/>
      <c r="I349" s="906" t="s">
        <v>120</v>
      </c>
      <c r="J349" s="907"/>
      <c r="K349" s="908"/>
      <c r="L349" s="102" t="s">
        <v>121</v>
      </c>
      <c r="M349" s="584"/>
      <c r="N349" s="585"/>
      <c r="O349" s="103"/>
      <c r="P349" s="680" t="s">
        <v>122</v>
      </c>
      <c r="Q349" s="912" t="s">
        <v>167</v>
      </c>
      <c r="R349" s="913"/>
      <c r="S349" s="913"/>
      <c r="T349" s="913"/>
      <c r="U349" s="914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8"/>
      <c r="CI349" s="98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C349" s="98"/>
      <c r="DD349" s="98"/>
      <c r="DE349" s="98"/>
      <c r="DF349" s="98"/>
      <c r="DG349" s="98"/>
      <c r="DH349" s="98"/>
      <c r="DI349" s="98"/>
      <c r="DJ349" s="98"/>
      <c r="DK349" s="98"/>
      <c r="DL349" s="98"/>
      <c r="DM349" s="98"/>
      <c r="DN349" s="98"/>
      <c r="DO349" s="98"/>
      <c r="DP349" s="98"/>
      <c r="DQ349" s="98"/>
      <c r="DR349" s="98"/>
      <c r="DS349" s="98"/>
      <c r="DT349" s="98"/>
      <c r="DU349" s="98"/>
      <c r="DV349" s="98"/>
      <c r="DW349" s="98"/>
      <c r="DX349" s="98"/>
      <c r="DY349" s="98"/>
      <c r="DZ349" s="98"/>
      <c r="EA349" s="98"/>
      <c r="EB349" s="98"/>
      <c r="EC349" s="98"/>
      <c r="ED349" s="98"/>
      <c r="EE349" s="98"/>
      <c r="EF349" s="98"/>
      <c r="EG349" s="98"/>
      <c r="EH349" s="98"/>
      <c r="EI349" s="98"/>
      <c r="EJ349" s="98"/>
      <c r="EK349" s="98"/>
      <c r="EL349" s="98"/>
      <c r="EM349" s="98"/>
      <c r="EN349" s="98"/>
      <c r="EO349" s="98"/>
      <c r="EP349" s="98"/>
      <c r="EQ349" s="98"/>
      <c r="ER349" s="98"/>
      <c r="ES349" s="98"/>
      <c r="ET349" s="98"/>
      <c r="EU349" s="98"/>
      <c r="EV349" s="98"/>
      <c r="EW349" s="98"/>
      <c r="EX349" s="98"/>
      <c r="EY349" s="98"/>
      <c r="EZ349" s="98"/>
      <c r="FA349" s="98"/>
      <c r="FB349" s="98"/>
      <c r="FC349" s="98"/>
      <c r="FD349" s="98"/>
      <c r="FE349" s="98"/>
      <c r="FF349" s="98"/>
      <c r="FG349" s="98"/>
      <c r="FH349" s="98"/>
      <c r="FI349" s="98"/>
      <c r="FJ349" s="98"/>
      <c r="FK349" s="98"/>
      <c r="FL349" s="98"/>
      <c r="FM349" s="98"/>
      <c r="FN349" s="98"/>
      <c r="FO349" s="98"/>
      <c r="FP349" s="98"/>
      <c r="FQ349" s="98"/>
      <c r="FR349" s="98"/>
      <c r="FS349" s="98"/>
      <c r="FT349" s="98"/>
      <c r="FU349" s="98"/>
      <c r="FV349" s="98"/>
      <c r="FW349" s="98"/>
      <c r="FX349" s="98"/>
      <c r="FY349" s="98"/>
      <c r="FZ349" s="98"/>
      <c r="GA349" s="98"/>
      <c r="GB349" s="98"/>
      <c r="GC349" s="98"/>
      <c r="GD349" s="98"/>
      <c r="GE349" s="98"/>
      <c r="GF349" s="98"/>
      <c r="GG349" s="98"/>
      <c r="GH349" s="98"/>
      <c r="GI349" s="98"/>
      <c r="GJ349" s="98"/>
      <c r="GK349" s="98"/>
      <c r="GL349" s="98"/>
      <c r="GM349" s="98"/>
      <c r="GN349" s="98"/>
      <c r="GO349" s="98"/>
      <c r="GP349" s="98"/>
      <c r="GQ349" s="98"/>
      <c r="GR349" s="98"/>
      <c r="GS349" s="98"/>
      <c r="GT349" s="98"/>
      <c r="GU349" s="98"/>
      <c r="GV349" s="98"/>
      <c r="GW349" s="98"/>
      <c r="GX349" s="98"/>
      <c r="GY349" s="98"/>
      <c r="GZ349" s="98"/>
      <c r="HA349" s="98"/>
      <c r="HB349" s="98"/>
      <c r="HC349" s="98"/>
      <c r="HD349" s="98"/>
      <c r="HE349" s="98"/>
      <c r="HF349" s="98"/>
      <c r="HG349" s="98"/>
      <c r="HH349" s="98"/>
      <c r="HI349" s="98"/>
      <c r="HJ349" s="98"/>
      <c r="HK349" s="98"/>
      <c r="HL349" s="98"/>
      <c r="HM349" s="98"/>
      <c r="HN349" s="98"/>
      <c r="HO349" s="98"/>
      <c r="HP349" s="98"/>
      <c r="HQ349" s="98"/>
      <c r="HR349" s="98"/>
      <c r="HS349" s="98"/>
      <c r="HT349" s="98"/>
      <c r="HU349" s="98"/>
      <c r="HV349" s="98"/>
      <c r="HW349" s="98"/>
      <c r="HX349" s="98"/>
      <c r="HY349" s="98"/>
      <c r="HZ349" s="98"/>
      <c r="IA349" s="98"/>
      <c r="IB349" s="98"/>
      <c r="IC349" s="98"/>
      <c r="ID349" s="98"/>
      <c r="IE349" s="98"/>
      <c r="IF349" s="98"/>
      <c r="IG349" s="98"/>
      <c r="IH349" s="98"/>
      <c r="II349" s="98"/>
      <c r="IJ349" s="98"/>
      <c r="IK349" s="98"/>
      <c r="IL349" s="98"/>
      <c r="IM349" s="98"/>
      <c r="IN349" s="98"/>
      <c r="IO349" s="98"/>
      <c r="IP349" s="98"/>
      <c r="IQ349" s="98"/>
      <c r="IR349" s="98"/>
      <c r="IS349" s="98"/>
    </row>
    <row r="350" spans="1:253" s="118" customFormat="1">
      <c r="A350" s="900" t="s">
        <v>124</v>
      </c>
      <c r="B350" s="871" t="s">
        <v>125</v>
      </c>
      <c r="C350" s="871" t="s">
        <v>9</v>
      </c>
      <c r="D350" s="871" t="s">
        <v>126</v>
      </c>
      <c r="E350" s="871" t="s">
        <v>204</v>
      </c>
      <c r="F350" s="903" t="s">
        <v>128</v>
      </c>
      <c r="G350" s="871" t="s">
        <v>129</v>
      </c>
      <c r="H350" s="871" t="s">
        <v>130</v>
      </c>
      <c r="I350" s="871" t="s">
        <v>131</v>
      </c>
      <c r="J350" s="871" t="s">
        <v>132</v>
      </c>
      <c r="K350" s="871" t="s">
        <v>133</v>
      </c>
      <c r="L350" s="871" t="s">
        <v>134</v>
      </c>
      <c r="M350" s="871" t="s">
        <v>135</v>
      </c>
      <c r="N350" s="871" t="s">
        <v>137</v>
      </c>
      <c r="O350" s="871" t="s">
        <v>138</v>
      </c>
      <c r="P350" s="871" t="s">
        <v>139</v>
      </c>
      <c r="Q350" s="871" t="s">
        <v>140</v>
      </c>
      <c r="R350" s="871" t="s">
        <v>128</v>
      </c>
      <c r="S350" s="871" t="s">
        <v>132</v>
      </c>
      <c r="T350" s="871" t="s">
        <v>134</v>
      </c>
      <c r="U350" s="871" t="s">
        <v>137</v>
      </c>
    </row>
    <row r="351" spans="1:253" s="118" customFormat="1">
      <c r="A351" s="901"/>
      <c r="B351" s="874"/>
      <c r="C351" s="874"/>
      <c r="D351" s="874"/>
      <c r="E351" s="874"/>
      <c r="F351" s="904"/>
      <c r="G351" s="874"/>
      <c r="H351" s="874"/>
      <c r="I351" s="874"/>
      <c r="J351" s="874"/>
      <c r="K351" s="874"/>
      <c r="L351" s="874"/>
      <c r="M351" s="874"/>
      <c r="N351" s="874"/>
      <c r="O351" s="874"/>
      <c r="P351" s="874"/>
      <c r="Q351" s="874"/>
      <c r="R351" s="874"/>
      <c r="S351" s="874"/>
      <c r="T351" s="874"/>
      <c r="U351" s="874"/>
    </row>
    <row r="352" spans="1:253" s="118" customFormat="1">
      <c r="A352" s="901"/>
      <c r="B352" s="874"/>
      <c r="C352" s="874"/>
      <c r="D352" s="874"/>
      <c r="E352" s="874"/>
      <c r="F352" s="904"/>
      <c r="G352" s="874"/>
      <c r="H352" s="874"/>
      <c r="I352" s="874"/>
      <c r="J352" s="874"/>
      <c r="K352" s="874"/>
      <c r="L352" s="874"/>
      <c r="M352" s="874"/>
      <c r="N352" s="874"/>
      <c r="O352" s="874"/>
      <c r="P352" s="874"/>
      <c r="Q352" s="874"/>
      <c r="R352" s="874"/>
      <c r="S352" s="874"/>
      <c r="T352" s="874"/>
      <c r="U352" s="874"/>
    </row>
    <row r="353" spans="1:254" s="118" customFormat="1">
      <c r="A353" s="902"/>
      <c r="B353" s="875"/>
      <c r="C353" s="875"/>
      <c r="D353" s="875"/>
      <c r="E353" s="875"/>
      <c r="F353" s="905"/>
      <c r="G353" s="875"/>
      <c r="H353" s="875"/>
      <c r="I353" s="875"/>
      <c r="J353" s="875"/>
      <c r="K353" s="875"/>
      <c r="L353" s="875"/>
      <c r="M353" s="875"/>
      <c r="N353" s="875"/>
      <c r="O353" s="875"/>
      <c r="P353" s="875"/>
      <c r="Q353" s="875"/>
      <c r="R353" s="875"/>
      <c r="S353" s="875"/>
      <c r="T353" s="875"/>
      <c r="U353" s="875"/>
    </row>
    <row r="354" spans="1:254" s="124" customFormat="1" ht="168" customHeight="1">
      <c r="A354" s="915" t="s">
        <v>168</v>
      </c>
      <c r="B354" s="916" t="s">
        <v>819</v>
      </c>
      <c r="C354" s="934" t="s">
        <v>959</v>
      </c>
      <c r="D354" s="213" t="s">
        <v>206</v>
      </c>
      <c r="E354" s="213" t="s">
        <v>609</v>
      </c>
      <c r="F354" s="121">
        <v>6</v>
      </c>
      <c r="G354" s="122"/>
      <c r="H354" s="213" t="s">
        <v>610</v>
      </c>
      <c r="I354" s="213" t="s">
        <v>611</v>
      </c>
      <c r="J354" s="121">
        <v>3</v>
      </c>
      <c r="K354" s="123" t="s">
        <v>207</v>
      </c>
      <c r="L354" s="121">
        <v>5</v>
      </c>
      <c r="M354" s="121">
        <v>635</v>
      </c>
      <c r="N354" s="121">
        <f>L354*J354*F354</f>
        <v>90</v>
      </c>
      <c r="O354" s="213" t="s">
        <v>820</v>
      </c>
      <c r="P354" s="114" t="s">
        <v>821</v>
      </c>
      <c r="Q354" s="213" t="s">
        <v>822</v>
      </c>
      <c r="R354" s="121">
        <v>5</v>
      </c>
      <c r="S354" s="121">
        <v>3</v>
      </c>
      <c r="T354" s="121">
        <v>5</v>
      </c>
      <c r="U354" s="121">
        <f>+R354*S354*T354</f>
        <v>75</v>
      </c>
    </row>
    <row r="355" spans="1:254" s="124" customFormat="1" ht="180">
      <c r="A355" s="915"/>
      <c r="B355" s="917"/>
      <c r="C355" s="935"/>
      <c r="D355" s="213" t="s">
        <v>823</v>
      </c>
      <c r="E355" s="412" t="s">
        <v>612</v>
      </c>
      <c r="F355" s="121">
        <v>4</v>
      </c>
      <c r="G355" s="122"/>
      <c r="H355" s="412" t="s">
        <v>613</v>
      </c>
      <c r="I355" s="412" t="s">
        <v>824</v>
      </c>
      <c r="J355" s="121">
        <v>2</v>
      </c>
      <c r="K355" s="123" t="s">
        <v>207</v>
      </c>
      <c r="L355" s="121">
        <v>5</v>
      </c>
      <c r="M355" s="121">
        <v>425</v>
      </c>
      <c r="N355" s="121">
        <f>L355*J355*F355</f>
        <v>40</v>
      </c>
      <c r="O355" s="213" t="s">
        <v>208</v>
      </c>
      <c r="P355" s="114" t="s">
        <v>208</v>
      </c>
      <c r="Q355" s="213" t="s">
        <v>208</v>
      </c>
      <c r="R355" s="121" t="s">
        <v>174</v>
      </c>
      <c r="S355" s="121" t="s">
        <v>175</v>
      </c>
      <c r="T355" s="121" t="s">
        <v>175</v>
      </c>
      <c r="U355" s="121" t="s">
        <v>175</v>
      </c>
    </row>
    <row r="356" spans="1:254" s="124" customFormat="1" ht="175.5" customHeight="1">
      <c r="A356" s="915"/>
      <c r="B356" s="917"/>
      <c r="C356" s="935"/>
      <c r="D356" s="213" t="s">
        <v>825</v>
      </c>
      <c r="E356" s="412" t="s">
        <v>612</v>
      </c>
      <c r="F356" s="121">
        <v>4</v>
      </c>
      <c r="G356" s="122"/>
      <c r="H356" s="412" t="s">
        <v>613</v>
      </c>
      <c r="I356" s="412" t="s">
        <v>824</v>
      </c>
      <c r="J356" s="121">
        <v>2</v>
      </c>
      <c r="K356" s="123" t="s">
        <v>207</v>
      </c>
      <c r="L356" s="121">
        <v>5</v>
      </c>
      <c r="M356" s="121">
        <v>425</v>
      </c>
      <c r="N356" s="121">
        <f>L356*J356*F356</f>
        <v>40</v>
      </c>
      <c r="O356" s="213" t="s">
        <v>208</v>
      </c>
      <c r="P356" s="114" t="s">
        <v>208</v>
      </c>
      <c r="Q356" s="213" t="s">
        <v>208</v>
      </c>
      <c r="R356" s="121" t="s">
        <v>174</v>
      </c>
      <c r="S356" s="121" t="s">
        <v>175</v>
      </c>
      <c r="T356" s="121" t="s">
        <v>175</v>
      </c>
      <c r="U356" s="121" t="s">
        <v>175</v>
      </c>
    </row>
    <row r="357" spans="1:254" s="124" customFormat="1" ht="180">
      <c r="A357" s="915"/>
      <c r="B357" s="917"/>
      <c r="C357" s="935"/>
      <c r="D357" s="213" t="s">
        <v>826</v>
      </c>
      <c r="E357" s="412" t="s">
        <v>614</v>
      </c>
      <c r="F357" s="121">
        <v>5</v>
      </c>
      <c r="G357" s="122"/>
      <c r="H357" s="412" t="s">
        <v>615</v>
      </c>
      <c r="I357" s="412" t="s">
        <v>824</v>
      </c>
      <c r="J357" s="121">
        <v>2</v>
      </c>
      <c r="K357" s="123" t="s">
        <v>207</v>
      </c>
      <c r="L357" s="121">
        <v>5</v>
      </c>
      <c r="M357" s="121">
        <v>525</v>
      </c>
      <c r="N357" s="121">
        <f>L357*J357*F357</f>
        <v>50</v>
      </c>
      <c r="O357" s="213" t="s">
        <v>208</v>
      </c>
      <c r="P357" s="114" t="s">
        <v>208</v>
      </c>
      <c r="Q357" s="213" t="s">
        <v>208</v>
      </c>
      <c r="R357" s="121" t="s">
        <v>174</v>
      </c>
      <c r="S357" s="121" t="s">
        <v>175</v>
      </c>
      <c r="T357" s="121" t="s">
        <v>175</v>
      </c>
      <c r="U357" s="121" t="s">
        <v>175</v>
      </c>
    </row>
    <row r="358" spans="1:254" s="124" customFormat="1" ht="178.5" customHeight="1">
      <c r="A358" s="933"/>
      <c r="B358" s="918"/>
      <c r="C358" s="936"/>
      <c r="D358" s="213" t="s">
        <v>616</v>
      </c>
      <c r="E358" s="412" t="s">
        <v>609</v>
      </c>
      <c r="F358" s="121">
        <v>6</v>
      </c>
      <c r="G358" s="122"/>
      <c r="H358" s="412" t="s">
        <v>615</v>
      </c>
      <c r="I358" s="412" t="s">
        <v>617</v>
      </c>
      <c r="J358" s="121">
        <v>3</v>
      </c>
      <c r="K358" s="123" t="s">
        <v>207</v>
      </c>
      <c r="L358" s="121">
        <v>5</v>
      </c>
      <c r="M358" s="121">
        <v>635</v>
      </c>
      <c r="N358" s="121">
        <f>L358*J358*F358</f>
        <v>90</v>
      </c>
      <c r="O358" s="213" t="s">
        <v>827</v>
      </c>
      <c r="P358" s="114" t="s">
        <v>821</v>
      </c>
      <c r="Q358" s="213" t="s">
        <v>828</v>
      </c>
      <c r="R358" s="121">
        <v>5</v>
      </c>
      <c r="S358" s="121">
        <v>3</v>
      </c>
      <c r="T358" s="121">
        <v>5</v>
      </c>
      <c r="U358" s="121">
        <f>+R358*S358*T358</f>
        <v>75</v>
      </c>
    </row>
    <row r="359" spans="1:254" s="117" customFormat="1" ht="22.5">
      <c r="A359" s="878" t="s">
        <v>101</v>
      </c>
      <c r="B359" s="879"/>
      <c r="C359" s="879"/>
      <c r="D359" s="879"/>
      <c r="E359" s="880"/>
      <c r="F359" s="887" t="s">
        <v>102</v>
      </c>
      <c r="G359" s="887"/>
      <c r="H359" s="887"/>
      <c r="I359" s="887"/>
      <c r="J359" s="887"/>
      <c r="K359" s="887"/>
      <c r="L359" s="887"/>
      <c r="M359" s="887"/>
      <c r="N359" s="887"/>
      <c r="O359" s="888" t="s">
        <v>103</v>
      </c>
      <c r="P359" s="888"/>
      <c r="Q359" s="888"/>
      <c r="R359" s="888"/>
      <c r="S359" s="888"/>
      <c r="T359" s="888"/>
      <c r="U359" s="888"/>
    </row>
    <row r="360" spans="1:254" s="117" customFormat="1" ht="22.5">
      <c r="A360" s="881"/>
      <c r="B360" s="882"/>
      <c r="C360" s="882"/>
      <c r="D360" s="882"/>
      <c r="E360" s="883"/>
      <c r="F360" s="887"/>
      <c r="G360" s="887"/>
      <c r="H360" s="887"/>
      <c r="I360" s="887"/>
      <c r="J360" s="887"/>
      <c r="K360" s="887"/>
      <c r="L360" s="887"/>
      <c r="M360" s="887"/>
      <c r="N360" s="887"/>
      <c r="O360" s="888" t="s">
        <v>104</v>
      </c>
      <c r="P360" s="888"/>
      <c r="Q360" s="888"/>
      <c r="R360" s="888"/>
      <c r="S360" s="888"/>
      <c r="T360" s="888"/>
      <c r="U360" s="888"/>
    </row>
    <row r="361" spans="1:254" s="117" customFormat="1" ht="22.5">
      <c r="A361" s="884"/>
      <c r="B361" s="885"/>
      <c r="C361" s="885"/>
      <c r="D361" s="885"/>
      <c r="E361" s="886"/>
      <c r="F361" s="887"/>
      <c r="G361" s="887"/>
      <c r="H361" s="887"/>
      <c r="I361" s="887"/>
      <c r="J361" s="887"/>
      <c r="K361" s="887"/>
      <c r="L361" s="887"/>
      <c r="M361" s="887"/>
      <c r="N361" s="887"/>
      <c r="O361" s="888" t="s">
        <v>105</v>
      </c>
      <c r="P361" s="888"/>
      <c r="Q361" s="888"/>
      <c r="R361" s="888"/>
      <c r="S361" s="888"/>
      <c r="T361" s="888"/>
      <c r="U361" s="888"/>
    </row>
    <row r="362" spans="1:254" s="117" customFormat="1" ht="38.25" customHeight="1">
      <c r="A362" s="889" t="s">
        <v>106</v>
      </c>
      <c r="B362" s="889"/>
      <c r="C362" s="890" t="s">
        <v>733</v>
      </c>
      <c r="D362" s="891"/>
      <c r="E362" s="892"/>
      <c r="F362" s="862" t="s">
        <v>107</v>
      </c>
      <c r="G362" s="863"/>
      <c r="H362" s="862" t="s">
        <v>624</v>
      </c>
      <c r="I362" s="864"/>
      <c r="J362" s="864"/>
      <c r="K362" s="863"/>
      <c r="L362" s="893" t="s">
        <v>108</v>
      </c>
      <c r="M362" s="894"/>
      <c r="N362" s="895"/>
      <c r="O362" s="862" t="s">
        <v>879</v>
      </c>
      <c r="P362" s="864"/>
      <c r="Q362" s="864"/>
      <c r="R362" s="864"/>
      <c r="S362" s="864"/>
      <c r="T362" s="864"/>
      <c r="U362" s="863"/>
    </row>
    <row r="363" spans="1:254" ht="38.1" customHeight="1">
      <c r="A363" s="889" t="s">
        <v>109</v>
      </c>
      <c r="B363" s="889"/>
      <c r="C363" s="889"/>
      <c r="D363" s="862" t="s">
        <v>956</v>
      </c>
      <c r="E363" s="864"/>
      <c r="F363" s="864"/>
      <c r="G363" s="864"/>
      <c r="H363" s="864"/>
      <c r="I363" s="864"/>
      <c r="J363" s="864"/>
      <c r="K363" s="863"/>
      <c r="L363" s="893" t="s">
        <v>110</v>
      </c>
      <c r="M363" s="894"/>
      <c r="N363" s="896"/>
      <c r="O363" s="897">
        <v>42636</v>
      </c>
      <c r="P363" s="898"/>
      <c r="Q363" s="898"/>
      <c r="R363" s="898"/>
      <c r="S363" s="898"/>
      <c r="T363" s="898"/>
      <c r="U363" s="899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8"/>
      <c r="CI363" s="98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C363" s="98"/>
      <c r="DD363" s="98"/>
      <c r="DE363" s="98"/>
      <c r="DF363" s="98"/>
      <c r="DG363" s="98"/>
      <c r="DH363" s="98"/>
      <c r="DI363" s="98"/>
      <c r="DJ363" s="98"/>
      <c r="DK363" s="98"/>
      <c r="DL363" s="98"/>
      <c r="DM363" s="98"/>
      <c r="DN363" s="98"/>
      <c r="DO363" s="98"/>
      <c r="DP363" s="98"/>
      <c r="DQ363" s="98"/>
      <c r="DR363" s="98"/>
      <c r="DS363" s="98"/>
      <c r="DT363" s="98"/>
      <c r="DU363" s="98"/>
      <c r="DV363" s="98"/>
      <c r="DW363" s="98"/>
      <c r="DX363" s="98"/>
      <c r="DY363" s="98"/>
      <c r="DZ363" s="98"/>
      <c r="EA363" s="98"/>
      <c r="EB363" s="98"/>
      <c r="EC363" s="98"/>
      <c r="ED363" s="98"/>
      <c r="EE363" s="98"/>
      <c r="EF363" s="98"/>
      <c r="EG363" s="98"/>
      <c r="EH363" s="98"/>
      <c r="EI363" s="98"/>
      <c r="EJ363" s="98"/>
      <c r="EK363" s="98"/>
      <c r="EL363" s="98"/>
      <c r="EM363" s="98"/>
      <c r="EN363" s="98"/>
      <c r="EO363" s="98"/>
      <c r="EP363" s="98"/>
      <c r="EQ363" s="98"/>
      <c r="ER363" s="98"/>
      <c r="ES363" s="98"/>
      <c r="ET363" s="98"/>
      <c r="EU363" s="98"/>
      <c r="EV363" s="98"/>
      <c r="EW363" s="98"/>
      <c r="EX363" s="98"/>
      <c r="EY363" s="98"/>
      <c r="EZ363" s="98"/>
      <c r="FA363" s="98"/>
      <c r="FB363" s="98"/>
      <c r="FC363" s="98"/>
      <c r="FD363" s="98"/>
      <c r="FE363" s="98"/>
      <c r="FF363" s="98"/>
      <c r="FG363" s="98"/>
      <c r="FH363" s="98"/>
      <c r="FI363" s="98"/>
      <c r="FJ363" s="98"/>
      <c r="FK363" s="98"/>
      <c r="FL363" s="98"/>
      <c r="FM363" s="98"/>
      <c r="FN363" s="98"/>
      <c r="FO363" s="98"/>
      <c r="FP363" s="98"/>
      <c r="FQ363" s="98"/>
      <c r="FR363" s="98"/>
      <c r="FS363" s="98"/>
      <c r="FT363" s="98"/>
      <c r="FU363" s="98"/>
      <c r="FV363" s="98"/>
      <c r="FW363" s="98"/>
      <c r="FX363" s="98"/>
      <c r="FY363" s="98"/>
      <c r="FZ363" s="98"/>
      <c r="GA363" s="98"/>
      <c r="GB363" s="98"/>
      <c r="GC363" s="98"/>
      <c r="GD363" s="98"/>
      <c r="GE363" s="98"/>
      <c r="GF363" s="98"/>
      <c r="GG363" s="98"/>
      <c r="GH363" s="98"/>
      <c r="GI363" s="98"/>
      <c r="GJ363" s="98"/>
      <c r="GK363" s="98"/>
      <c r="GL363" s="98"/>
      <c r="GM363" s="98"/>
      <c r="GN363" s="98"/>
      <c r="GO363" s="98"/>
      <c r="GP363" s="98"/>
      <c r="GQ363" s="98"/>
      <c r="GR363" s="98"/>
      <c r="GS363" s="98"/>
      <c r="GT363" s="98"/>
      <c r="GU363" s="98"/>
      <c r="GV363" s="98"/>
      <c r="GW363" s="98"/>
      <c r="GX363" s="98"/>
      <c r="GY363" s="98"/>
      <c r="GZ363" s="98"/>
      <c r="HA363" s="98"/>
      <c r="HB363" s="98"/>
      <c r="HC363" s="98"/>
      <c r="HD363" s="98"/>
      <c r="HE363" s="98"/>
      <c r="HF363" s="98"/>
      <c r="HG363" s="98"/>
      <c r="HH363" s="98"/>
      <c r="HI363" s="98"/>
      <c r="HJ363" s="98"/>
      <c r="HK363" s="98"/>
      <c r="HL363" s="98"/>
      <c r="HM363" s="98"/>
      <c r="HN363" s="98"/>
      <c r="HO363" s="98"/>
      <c r="HP363" s="98"/>
      <c r="HQ363" s="98"/>
      <c r="HR363" s="98"/>
      <c r="HS363" s="98"/>
      <c r="HT363" s="98"/>
      <c r="HU363" s="98"/>
      <c r="HV363" s="98"/>
      <c r="HW363" s="98"/>
      <c r="HX363" s="98"/>
      <c r="HY363" s="98"/>
      <c r="HZ363" s="98"/>
      <c r="IA363" s="98"/>
      <c r="IB363" s="98"/>
      <c r="IC363" s="98"/>
      <c r="ID363" s="98"/>
      <c r="IE363" s="98"/>
      <c r="IF363" s="98"/>
      <c r="IG363" s="98"/>
      <c r="IH363" s="98"/>
      <c r="II363" s="98"/>
      <c r="IJ363" s="98"/>
      <c r="IK363" s="98"/>
      <c r="IL363" s="98"/>
      <c r="IM363" s="98"/>
      <c r="IN363" s="98"/>
      <c r="IO363" s="98"/>
      <c r="IP363" s="98"/>
      <c r="IQ363" s="98"/>
      <c r="IR363" s="98"/>
      <c r="IS363" s="98"/>
      <c r="IT363" s="98"/>
    </row>
    <row r="364" spans="1:254" ht="38.1" customHeight="1">
      <c r="A364" s="889" t="s">
        <v>111</v>
      </c>
      <c r="B364" s="889"/>
      <c r="C364" s="889"/>
      <c r="D364" s="862" t="s">
        <v>957</v>
      </c>
      <c r="E364" s="864"/>
      <c r="F364" s="864"/>
      <c r="G364" s="864"/>
      <c r="H364" s="864"/>
      <c r="I364" s="864"/>
      <c r="J364" s="864"/>
      <c r="K364" s="863"/>
      <c r="L364" s="893" t="s">
        <v>112</v>
      </c>
      <c r="M364" s="894"/>
      <c r="N364" s="896"/>
      <c r="O364" s="893" t="s">
        <v>208</v>
      </c>
      <c r="P364" s="894"/>
      <c r="Q364" s="894"/>
      <c r="R364" s="894"/>
      <c r="S364" s="894"/>
      <c r="T364" s="894"/>
      <c r="U364" s="896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  <c r="BY364" s="98"/>
      <c r="BZ364" s="98"/>
      <c r="CA364" s="98"/>
      <c r="CB364" s="98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/>
      <c r="CT364" s="98"/>
      <c r="CU364" s="98"/>
      <c r="CV364" s="98"/>
      <c r="CW364" s="98"/>
      <c r="CX364" s="98"/>
      <c r="CY364" s="98"/>
      <c r="CZ364" s="98"/>
      <c r="DA364" s="98"/>
      <c r="DB364" s="98"/>
      <c r="DC364" s="98"/>
      <c r="DD364" s="98"/>
      <c r="DE364" s="98"/>
      <c r="DF364" s="98"/>
      <c r="DG364" s="98"/>
      <c r="DH364" s="98"/>
      <c r="DI364" s="98"/>
      <c r="DJ364" s="98"/>
      <c r="DK364" s="98"/>
      <c r="DL364" s="98"/>
      <c r="DM364" s="98"/>
      <c r="DN364" s="98"/>
      <c r="DO364" s="98"/>
      <c r="DP364" s="98"/>
      <c r="DQ364" s="98"/>
      <c r="DR364" s="98"/>
      <c r="DS364" s="98"/>
      <c r="DT364" s="98"/>
      <c r="DU364" s="98"/>
      <c r="DV364" s="98"/>
      <c r="DW364" s="98"/>
      <c r="DX364" s="98"/>
      <c r="DY364" s="98"/>
      <c r="DZ364" s="98"/>
      <c r="EA364" s="98"/>
      <c r="EB364" s="98"/>
      <c r="EC364" s="98"/>
      <c r="ED364" s="98"/>
      <c r="EE364" s="98"/>
      <c r="EF364" s="98"/>
      <c r="EG364" s="98"/>
      <c r="EH364" s="98"/>
      <c r="EI364" s="98"/>
      <c r="EJ364" s="98"/>
      <c r="EK364" s="98"/>
      <c r="EL364" s="98"/>
      <c r="EM364" s="98"/>
      <c r="EN364" s="98"/>
      <c r="EO364" s="98"/>
      <c r="EP364" s="98"/>
      <c r="EQ364" s="98"/>
      <c r="ER364" s="98"/>
      <c r="ES364" s="98"/>
      <c r="ET364" s="98"/>
      <c r="EU364" s="98"/>
      <c r="EV364" s="98"/>
      <c r="EW364" s="98"/>
      <c r="EX364" s="98"/>
      <c r="EY364" s="98"/>
      <c r="EZ364" s="98"/>
      <c r="FA364" s="98"/>
      <c r="FB364" s="98"/>
      <c r="FC364" s="98"/>
      <c r="FD364" s="98"/>
      <c r="FE364" s="98"/>
      <c r="FF364" s="98"/>
      <c r="FG364" s="98"/>
      <c r="FH364" s="98"/>
      <c r="FI364" s="98"/>
      <c r="FJ364" s="98"/>
      <c r="FK364" s="98"/>
      <c r="FL364" s="98"/>
      <c r="FM364" s="98"/>
      <c r="FN364" s="98"/>
      <c r="FO364" s="98"/>
      <c r="FP364" s="98"/>
      <c r="FQ364" s="98"/>
      <c r="FR364" s="98"/>
      <c r="FS364" s="98"/>
      <c r="FT364" s="98"/>
      <c r="FU364" s="98"/>
      <c r="FV364" s="98"/>
      <c r="FW364" s="98"/>
      <c r="FX364" s="98"/>
      <c r="FY364" s="98"/>
      <c r="FZ364" s="98"/>
      <c r="GA364" s="98"/>
      <c r="GB364" s="98"/>
      <c r="GC364" s="98"/>
      <c r="GD364" s="98"/>
      <c r="GE364" s="98"/>
      <c r="GF364" s="98"/>
      <c r="GG364" s="98"/>
      <c r="GH364" s="98"/>
      <c r="GI364" s="98"/>
      <c r="GJ364" s="98"/>
      <c r="GK364" s="98"/>
      <c r="GL364" s="98"/>
      <c r="GM364" s="98"/>
      <c r="GN364" s="98"/>
      <c r="GO364" s="98"/>
      <c r="GP364" s="98"/>
      <c r="GQ364" s="98"/>
      <c r="GR364" s="98"/>
      <c r="GS364" s="98"/>
      <c r="GT364" s="98"/>
      <c r="GU364" s="98"/>
      <c r="GV364" s="98"/>
      <c r="GW364" s="98"/>
      <c r="GX364" s="98"/>
      <c r="GY364" s="98"/>
      <c r="GZ364" s="98"/>
      <c r="HA364" s="98"/>
      <c r="HB364" s="98"/>
      <c r="HC364" s="98"/>
      <c r="HD364" s="98"/>
      <c r="HE364" s="98"/>
      <c r="HF364" s="98"/>
      <c r="HG364" s="98"/>
      <c r="HH364" s="98"/>
      <c r="HI364" s="98"/>
      <c r="HJ364" s="98"/>
      <c r="HK364" s="98"/>
      <c r="HL364" s="98"/>
      <c r="HM364" s="98"/>
      <c r="HN364" s="98"/>
      <c r="HO364" s="98"/>
      <c r="HP364" s="98"/>
      <c r="HQ364" s="98"/>
      <c r="HR364" s="98"/>
      <c r="HS364" s="98"/>
      <c r="HT364" s="98"/>
      <c r="HU364" s="98"/>
      <c r="HV364" s="98"/>
      <c r="HW364" s="98"/>
      <c r="HX364" s="98"/>
      <c r="HY364" s="98"/>
      <c r="HZ364" s="98"/>
      <c r="IA364" s="98"/>
      <c r="IB364" s="98"/>
      <c r="IC364" s="98"/>
      <c r="ID364" s="98"/>
      <c r="IE364" s="98"/>
      <c r="IF364" s="98"/>
      <c r="IG364" s="98"/>
      <c r="IH364" s="98"/>
      <c r="II364" s="98"/>
      <c r="IJ364" s="98"/>
      <c r="IK364" s="98"/>
      <c r="IL364" s="98"/>
      <c r="IM364" s="98"/>
      <c r="IN364" s="98"/>
      <c r="IO364" s="98"/>
      <c r="IP364" s="98"/>
      <c r="IQ364" s="98"/>
      <c r="IR364" s="98"/>
      <c r="IS364" s="98"/>
      <c r="IT364" s="98"/>
    </row>
    <row r="365" spans="1:254" ht="38.1" customHeight="1">
      <c r="A365" s="100" t="s">
        <v>114</v>
      </c>
      <c r="B365" s="100"/>
      <c r="C365" s="100"/>
      <c r="D365" s="862" t="s">
        <v>804</v>
      </c>
      <c r="E365" s="863"/>
      <c r="F365" s="862" t="s">
        <v>115</v>
      </c>
      <c r="G365" s="864"/>
      <c r="H365" s="863"/>
      <c r="I365" s="865" t="s">
        <v>958</v>
      </c>
      <c r="J365" s="866"/>
      <c r="K365" s="867"/>
      <c r="L365" s="893" t="s">
        <v>116</v>
      </c>
      <c r="M365" s="894"/>
      <c r="N365" s="896"/>
      <c r="O365" s="583" t="s">
        <v>173</v>
      </c>
      <c r="P365" s="102" t="s">
        <v>118</v>
      </c>
      <c r="Q365" s="909" t="s">
        <v>747</v>
      </c>
      <c r="R365" s="938"/>
      <c r="S365" s="938"/>
      <c r="T365" s="938"/>
      <c r="U365" s="939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C365" s="98"/>
      <c r="DD365" s="98"/>
      <c r="DE365" s="98"/>
      <c r="DF365" s="98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98"/>
      <c r="DT365" s="98"/>
      <c r="DU365" s="98"/>
      <c r="DV365" s="98"/>
      <c r="DW365" s="98"/>
      <c r="DX365" s="98"/>
      <c r="DY365" s="98"/>
      <c r="DZ365" s="98"/>
      <c r="EA365" s="98"/>
      <c r="EB365" s="98"/>
      <c r="EC365" s="98"/>
      <c r="ED365" s="98"/>
      <c r="EE365" s="98"/>
      <c r="EF365" s="98"/>
      <c r="EG365" s="98"/>
      <c r="EH365" s="98"/>
      <c r="EI365" s="98"/>
      <c r="EJ365" s="98"/>
      <c r="EK365" s="98"/>
      <c r="EL365" s="98"/>
      <c r="EM365" s="98"/>
      <c r="EN365" s="98"/>
      <c r="EO365" s="98"/>
      <c r="EP365" s="98"/>
      <c r="EQ365" s="98"/>
      <c r="ER365" s="98"/>
      <c r="ES365" s="98"/>
      <c r="ET365" s="98"/>
      <c r="EU365" s="98"/>
      <c r="EV365" s="98"/>
      <c r="EW365" s="98"/>
      <c r="EX365" s="98"/>
      <c r="EY365" s="98"/>
      <c r="EZ365" s="98"/>
      <c r="FA365" s="98"/>
      <c r="FB365" s="98"/>
      <c r="FC365" s="98"/>
      <c r="FD365" s="98"/>
      <c r="FE365" s="98"/>
      <c r="FF365" s="98"/>
      <c r="FG365" s="98"/>
      <c r="FH365" s="98"/>
      <c r="FI365" s="98"/>
      <c r="FJ365" s="98"/>
      <c r="FK365" s="98"/>
      <c r="FL365" s="98"/>
      <c r="FM365" s="98"/>
      <c r="FN365" s="98"/>
      <c r="FO365" s="98"/>
      <c r="FP365" s="98"/>
      <c r="FQ365" s="98"/>
      <c r="FR365" s="98"/>
      <c r="FS365" s="98"/>
      <c r="FT365" s="98"/>
      <c r="FU365" s="98"/>
      <c r="FV365" s="98"/>
      <c r="FW365" s="98"/>
      <c r="FX365" s="98"/>
      <c r="FY365" s="98"/>
      <c r="FZ365" s="98"/>
      <c r="GA365" s="98"/>
      <c r="GB365" s="98"/>
      <c r="GC365" s="98"/>
      <c r="GD365" s="98"/>
      <c r="GE365" s="98"/>
      <c r="GF365" s="98"/>
      <c r="GG365" s="98"/>
      <c r="GH365" s="98"/>
      <c r="GI365" s="98"/>
      <c r="GJ365" s="98"/>
      <c r="GK365" s="98"/>
      <c r="GL365" s="98"/>
      <c r="GM365" s="98"/>
      <c r="GN365" s="98"/>
      <c r="GO365" s="98"/>
      <c r="GP365" s="98"/>
      <c r="GQ365" s="98"/>
      <c r="GR365" s="98"/>
      <c r="GS365" s="98"/>
      <c r="GT365" s="98"/>
      <c r="GU365" s="98"/>
      <c r="GV365" s="98"/>
      <c r="GW365" s="98"/>
      <c r="GX365" s="98"/>
      <c r="GY365" s="98"/>
      <c r="GZ365" s="98"/>
      <c r="HA365" s="98"/>
      <c r="HB365" s="98"/>
      <c r="HC365" s="98"/>
      <c r="HD365" s="98"/>
      <c r="HE365" s="98"/>
      <c r="HF365" s="98"/>
      <c r="HG365" s="98"/>
      <c r="HH365" s="98"/>
      <c r="HI365" s="98"/>
      <c r="HJ365" s="98"/>
      <c r="HK365" s="98"/>
      <c r="HL365" s="98"/>
      <c r="HM365" s="98"/>
      <c r="HN365" s="98"/>
      <c r="HO365" s="98"/>
      <c r="HP365" s="98"/>
      <c r="HQ365" s="98"/>
      <c r="HR365" s="98"/>
      <c r="HS365" s="98"/>
      <c r="HT365" s="98"/>
      <c r="HU365" s="98"/>
      <c r="HV365" s="98"/>
      <c r="HW365" s="98"/>
      <c r="HX365" s="98"/>
      <c r="HY365" s="98"/>
      <c r="HZ365" s="98"/>
      <c r="IA365" s="98"/>
      <c r="IB365" s="98"/>
      <c r="IC365" s="98"/>
      <c r="ID365" s="98"/>
      <c r="IE365" s="98"/>
      <c r="IF365" s="98"/>
      <c r="IG365" s="98"/>
      <c r="IH365" s="98"/>
      <c r="II365" s="98"/>
      <c r="IJ365" s="98"/>
      <c r="IK365" s="98"/>
      <c r="IL365" s="98"/>
      <c r="IM365" s="98"/>
      <c r="IN365" s="98"/>
      <c r="IO365" s="98"/>
      <c r="IP365" s="98"/>
      <c r="IQ365" s="98"/>
      <c r="IR365" s="98"/>
      <c r="IS365" s="98"/>
      <c r="IT365" s="98"/>
    </row>
    <row r="366" spans="1:254" ht="38.1" customHeight="1">
      <c r="A366" s="889" t="s">
        <v>119</v>
      </c>
      <c r="B366" s="889"/>
      <c r="C366" s="890" t="s">
        <v>806</v>
      </c>
      <c r="D366" s="891"/>
      <c r="E366" s="891"/>
      <c r="F366" s="891"/>
      <c r="G366" s="891"/>
      <c r="H366" s="892"/>
      <c r="I366" s="906" t="s">
        <v>120</v>
      </c>
      <c r="J366" s="907"/>
      <c r="K366" s="908"/>
      <c r="L366" s="102" t="s">
        <v>121</v>
      </c>
      <c r="M366" s="584"/>
      <c r="N366" s="585"/>
      <c r="O366" s="103"/>
      <c r="P366" s="680" t="s">
        <v>122</v>
      </c>
      <c r="Q366" s="912" t="s">
        <v>946</v>
      </c>
      <c r="R366" s="913"/>
      <c r="S366" s="913"/>
      <c r="T366" s="913"/>
      <c r="U366" s="914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C366" s="98"/>
      <c r="DD366" s="98"/>
      <c r="DE366" s="98"/>
      <c r="DF366" s="98"/>
      <c r="DG366" s="98"/>
      <c r="DH366" s="98"/>
      <c r="DI366" s="98"/>
      <c r="DJ366" s="98"/>
      <c r="DK366" s="98"/>
      <c r="DL366" s="98"/>
      <c r="DM366" s="98"/>
      <c r="DN366" s="98"/>
      <c r="DO366" s="98"/>
      <c r="DP366" s="98"/>
      <c r="DQ366" s="98"/>
      <c r="DR366" s="98"/>
      <c r="DS366" s="98"/>
      <c r="DT366" s="98"/>
      <c r="DU366" s="98"/>
      <c r="DV366" s="98"/>
      <c r="DW366" s="98"/>
      <c r="DX366" s="98"/>
      <c r="DY366" s="98"/>
      <c r="DZ366" s="98"/>
      <c r="EA366" s="98"/>
      <c r="EB366" s="98"/>
      <c r="EC366" s="98"/>
      <c r="ED366" s="98"/>
      <c r="EE366" s="98"/>
      <c r="EF366" s="98"/>
      <c r="EG366" s="98"/>
      <c r="EH366" s="98"/>
      <c r="EI366" s="98"/>
      <c r="EJ366" s="98"/>
      <c r="EK366" s="98"/>
      <c r="EL366" s="98"/>
      <c r="EM366" s="98"/>
      <c r="EN366" s="98"/>
      <c r="EO366" s="98"/>
      <c r="EP366" s="98"/>
      <c r="EQ366" s="98"/>
      <c r="ER366" s="98"/>
      <c r="ES366" s="98"/>
      <c r="ET366" s="98"/>
      <c r="EU366" s="98"/>
      <c r="EV366" s="98"/>
      <c r="EW366" s="98"/>
      <c r="EX366" s="98"/>
      <c r="EY366" s="98"/>
      <c r="EZ366" s="98"/>
      <c r="FA366" s="98"/>
      <c r="FB366" s="98"/>
      <c r="FC366" s="98"/>
      <c r="FD366" s="98"/>
      <c r="FE366" s="98"/>
      <c r="FF366" s="98"/>
      <c r="FG366" s="98"/>
      <c r="FH366" s="98"/>
      <c r="FI366" s="98"/>
      <c r="FJ366" s="98"/>
      <c r="FK366" s="98"/>
      <c r="FL366" s="98"/>
      <c r="FM366" s="98"/>
      <c r="FN366" s="98"/>
      <c r="FO366" s="98"/>
      <c r="FP366" s="98"/>
      <c r="FQ366" s="98"/>
      <c r="FR366" s="98"/>
      <c r="FS366" s="98"/>
      <c r="FT366" s="98"/>
      <c r="FU366" s="98"/>
      <c r="FV366" s="98"/>
      <c r="FW366" s="98"/>
      <c r="FX366" s="98"/>
      <c r="FY366" s="98"/>
      <c r="FZ366" s="98"/>
      <c r="GA366" s="98"/>
      <c r="GB366" s="98"/>
      <c r="GC366" s="98"/>
      <c r="GD366" s="98"/>
      <c r="GE366" s="98"/>
      <c r="GF366" s="98"/>
      <c r="GG366" s="98"/>
      <c r="GH366" s="98"/>
      <c r="GI366" s="98"/>
      <c r="GJ366" s="98"/>
      <c r="GK366" s="98"/>
      <c r="GL366" s="98"/>
      <c r="GM366" s="98"/>
      <c r="GN366" s="98"/>
      <c r="GO366" s="98"/>
      <c r="GP366" s="98"/>
      <c r="GQ366" s="98"/>
      <c r="GR366" s="98"/>
      <c r="GS366" s="98"/>
      <c r="GT366" s="98"/>
      <c r="GU366" s="98"/>
      <c r="GV366" s="98"/>
      <c r="GW366" s="98"/>
      <c r="GX366" s="98"/>
      <c r="GY366" s="98"/>
      <c r="GZ366" s="98"/>
      <c r="HA366" s="98"/>
      <c r="HB366" s="98"/>
      <c r="HC366" s="98"/>
      <c r="HD366" s="98"/>
      <c r="HE366" s="98"/>
      <c r="HF366" s="98"/>
      <c r="HG366" s="98"/>
      <c r="HH366" s="98"/>
      <c r="HI366" s="98"/>
      <c r="HJ366" s="98"/>
      <c r="HK366" s="98"/>
      <c r="HL366" s="98"/>
      <c r="HM366" s="98"/>
      <c r="HN366" s="98"/>
      <c r="HO366" s="98"/>
      <c r="HP366" s="98"/>
      <c r="HQ366" s="98"/>
      <c r="HR366" s="98"/>
      <c r="HS366" s="98"/>
      <c r="HT366" s="98"/>
      <c r="HU366" s="98"/>
      <c r="HV366" s="98"/>
      <c r="HW366" s="98"/>
      <c r="HX366" s="98"/>
      <c r="HY366" s="98"/>
      <c r="HZ366" s="98"/>
      <c r="IA366" s="98"/>
      <c r="IB366" s="98"/>
      <c r="IC366" s="98"/>
      <c r="ID366" s="98"/>
      <c r="IE366" s="98"/>
      <c r="IF366" s="98"/>
      <c r="IG366" s="98"/>
      <c r="IH366" s="98"/>
      <c r="II366" s="98"/>
      <c r="IJ366" s="98"/>
      <c r="IK366" s="98"/>
      <c r="IL366" s="98"/>
      <c r="IM366" s="98"/>
      <c r="IN366" s="98"/>
      <c r="IO366" s="98"/>
      <c r="IP366" s="98"/>
      <c r="IQ366" s="98"/>
      <c r="IR366" s="98"/>
      <c r="IS366" s="98"/>
      <c r="IT366" s="98"/>
    </row>
    <row r="367" spans="1:254" s="118" customFormat="1">
      <c r="A367" s="900" t="s">
        <v>124</v>
      </c>
      <c r="B367" s="871" t="s">
        <v>125</v>
      </c>
      <c r="C367" s="871" t="s">
        <v>9</v>
      </c>
      <c r="D367" s="871" t="s">
        <v>126</v>
      </c>
      <c r="E367" s="871" t="s">
        <v>204</v>
      </c>
      <c r="F367" s="903" t="s">
        <v>128</v>
      </c>
      <c r="G367" s="871" t="s">
        <v>129</v>
      </c>
      <c r="H367" s="871" t="s">
        <v>130</v>
      </c>
      <c r="I367" s="871" t="s">
        <v>131</v>
      </c>
      <c r="J367" s="871" t="s">
        <v>132</v>
      </c>
      <c r="K367" s="871" t="s">
        <v>133</v>
      </c>
      <c r="L367" s="871" t="s">
        <v>134</v>
      </c>
      <c r="M367" s="871" t="s">
        <v>135</v>
      </c>
      <c r="N367" s="871" t="s">
        <v>137</v>
      </c>
      <c r="O367" s="871" t="s">
        <v>138</v>
      </c>
      <c r="P367" s="871" t="s">
        <v>139</v>
      </c>
      <c r="Q367" s="871" t="s">
        <v>140</v>
      </c>
      <c r="R367" s="871" t="s">
        <v>128</v>
      </c>
      <c r="S367" s="871" t="s">
        <v>132</v>
      </c>
      <c r="T367" s="871" t="s">
        <v>134</v>
      </c>
      <c r="U367" s="871" t="s">
        <v>137</v>
      </c>
    </row>
    <row r="368" spans="1:254" s="118" customFormat="1">
      <c r="A368" s="901"/>
      <c r="B368" s="874"/>
      <c r="C368" s="874"/>
      <c r="D368" s="874"/>
      <c r="E368" s="874"/>
      <c r="F368" s="904"/>
      <c r="G368" s="874"/>
      <c r="H368" s="874"/>
      <c r="I368" s="874"/>
      <c r="J368" s="874"/>
      <c r="K368" s="874"/>
      <c r="L368" s="874"/>
      <c r="M368" s="874"/>
      <c r="N368" s="874"/>
      <c r="O368" s="874"/>
      <c r="P368" s="874"/>
      <c r="Q368" s="874"/>
      <c r="R368" s="874"/>
      <c r="S368" s="874"/>
      <c r="T368" s="874"/>
      <c r="U368" s="874"/>
    </row>
    <row r="369" spans="1:21" s="118" customFormat="1">
      <c r="A369" s="901"/>
      <c r="B369" s="874"/>
      <c r="C369" s="874"/>
      <c r="D369" s="874"/>
      <c r="E369" s="874"/>
      <c r="F369" s="904"/>
      <c r="G369" s="874"/>
      <c r="H369" s="874"/>
      <c r="I369" s="874"/>
      <c r="J369" s="874"/>
      <c r="K369" s="874"/>
      <c r="L369" s="874"/>
      <c r="M369" s="874"/>
      <c r="N369" s="874"/>
      <c r="O369" s="874"/>
      <c r="P369" s="874"/>
      <c r="Q369" s="874"/>
      <c r="R369" s="874"/>
      <c r="S369" s="874"/>
      <c r="T369" s="874"/>
      <c r="U369" s="874"/>
    </row>
    <row r="370" spans="1:21" s="118" customFormat="1">
      <c r="A370" s="902"/>
      <c r="B370" s="875"/>
      <c r="C370" s="875"/>
      <c r="D370" s="875"/>
      <c r="E370" s="875"/>
      <c r="F370" s="905"/>
      <c r="G370" s="875"/>
      <c r="H370" s="875"/>
      <c r="I370" s="875"/>
      <c r="J370" s="875"/>
      <c r="K370" s="875"/>
      <c r="L370" s="875"/>
      <c r="M370" s="875"/>
      <c r="N370" s="875"/>
      <c r="O370" s="875"/>
      <c r="P370" s="875"/>
      <c r="Q370" s="875"/>
      <c r="R370" s="875"/>
      <c r="S370" s="875"/>
      <c r="T370" s="875"/>
      <c r="U370" s="875"/>
    </row>
    <row r="371" spans="1:21" s="120" customFormat="1" ht="141.75">
      <c r="A371" s="1058" t="s">
        <v>192</v>
      </c>
      <c r="B371" s="1059" t="s">
        <v>941</v>
      </c>
      <c r="C371" s="1059" t="s">
        <v>960</v>
      </c>
      <c r="D371" s="710" t="s">
        <v>947</v>
      </c>
      <c r="E371" s="710" t="s">
        <v>948</v>
      </c>
      <c r="F371" s="710">
        <v>6</v>
      </c>
      <c r="G371" s="710"/>
      <c r="H371" s="710" t="s">
        <v>949</v>
      </c>
      <c r="I371" s="710" t="s">
        <v>950</v>
      </c>
      <c r="J371" s="710">
        <v>3</v>
      </c>
      <c r="K371" s="710" t="s">
        <v>510</v>
      </c>
      <c r="L371" s="710">
        <v>5</v>
      </c>
      <c r="M371" s="710">
        <v>635</v>
      </c>
      <c r="N371" s="710">
        <v>90</v>
      </c>
      <c r="O371" s="710" t="s">
        <v>951</v>
      </c>
      <c r="P371" s="710" t="s">
        <v>952</v>
      </c>
      <c r="Q371" s="710" t="s">
        <v>953</v>
      </c>
      <c r="R371" s="710">
        <v>4</v>
      </c>
      <c r="S371" s="710">
        <v>2</v>
      </c>
      <c r="T371" s="710">
        <v>2</v>
      </c>
      <c r="U371" s="710">
        <f>R371*S371*T371</f>
        <v>16</v>
      </c>
    </row>
    <row r="372" spans="1:21" s="120" customFormat="1" ht="81">
      <c r="A372" s="1058"/>
      <c r="B372" s="1060"/>
      <c r="C372" s="1060"/>
      <c r="D372" s="710" t="s">
        <v>954</v>
      </c>
      <c r="E372" s="710" t="s">
        <v>948</v>
      </c>
      <c r="F372" s="710">
        <v>4</v>
      </c>
      <c r="G372" s="710"/>
      <c r="H372" s="710" t="s">
        <v>513</v>
      </c>
      <c r="I372" s="710" t="s">
        <v>514</v>
      </c>
      <c r="J372" s="710">
        <v>3</v>
      </c>
      <c r="K372" s="710" t="s">
        <v>955</v>
      </c>
      <c r="L372" s="710">
        <v>5</v>
      </c>
      <c r="M372" s="710">
        <v>435</v>
      </c>
      <c r="N372" s="710">
        <v>60</v>
      </c>
      <c r="O372" s="710" t="s">
        <v>208</v>
      </c>
      <c r="P372" s="710" t="s">
        <v>747</v>
      </c>
      <c r="Q372" s="710" t="s">
        <v>173</v>
      </c>
      <c r="R372" s="710" t="s">
        <v>175</v>
      </c>
      <c r="S372" s="710" t="s">
        <v>203</v>
      </c>
      <c r="T372" s="710" t="s">
        <v>203</v>
      </c>
      <c r="U372" s="710" t="s">
        <v>173</v>
      </c>
    </row>
    <row r="373" spans="1:21" s="124" customFormat="1" ht="112.5">
      <c r="A373" s="1058"/>
      <c r="B373" s="1060"/>
      <c r="C373" s="1060"/>
      <c r="D373" s="329" t="s">
        <v>511</v>
      </c>
      <c r="E373" s="331" t="s">
        <v>512</v>
      </c>
      <c r="F373" s="331">
        <v>7</v>
      </c>
      <c r="G373" s="331"/>
      <c r="H373" s="331" t="s">
        <v>513</v>
      </c>
      <c r="I373" s="331" t="s">
        <v>514</v>
      </c>
      <c r="J373" s="331">
        <v>2</v>
      </c>
      <c r="K373" s="331" t="s">
        <v>207</v>
      </c>
      <c r="L373" s="331">
        <v>4</v>
      </c>
      <c r="M373" s="331">
        <v>724</v>
      </c>
      <c r="N373" s="331">
        <f>F373*J373*L373</f>
        <v>56</v>
      </c>
      <c r="O373" s="123"/>
      <c r="P373" s="114"/>
      <c r="Q373" s="329"/>
      <c r="R373" s="121"/>
      <c r="S373" s="121"/>
      <c r="T373" s="121"/>
      <c r="U373" s="121"/>
    </row>
    <row r="374" spans="1:21" s="124" customFormat="1" ht="112.5">
      <c r="A374" s="1058"/>
      <c r="B374" s="1060"/>
      <c r="C374" s="1060"/>
      <c r="D374" s="329" t="s">
        <v>515</v>
      </c>
      <c r="E374" s="329" t="s">
        <v>385</v>
      </c>
      <c r="F374" s="330">
        <v>7</v>
      </c>
      <c r="G374" s="331"/>
      <c r="H374" s="331" t="s">
        <v>516</v>
      </c>
      <c r="I374" s="331" t="s">
        <v>517</v>
      </c>
      <c r="J374" s="331">
        <v>2</v>
      </c>
      <c r="K374" s="331" t="s">
        <v>207</v>
      </c>
      <c r="L374" s="331">
        <v>3</v>
      </c>
      <c r="M374" s="331">
        <v>723</v>
      </c>
      <c r="N374" s="331">
        <f>F374*J374*L374</f>
        <v>42</v>
      </c>
      <c r="O374" s="123" t="s">
        <v>203</v>
      </c>
      <c r="P374" s="114" t="s">
        <v>203</v>
      </c>
      <c r="Q374" s="114" t="s">
        <v>208</v>
      </c>
      <c r="R374" s="121" t="s">
        <v>176</v>
      </c>
      <c r="S374" s="121" t="s">
        <v>176</v>
      </c>
      <c r="T374" s="121" t="s">
        <v>176</v>
      </c>
      <c r="U374" s="121" t="s">
        <v>176</v>
      </c>
    </row>
    <row r="375" spans="1:21" s="117" customFormat="1" ht="27.75" customHeight="1">
      <c r="A375" s="878" t="s">
        <v>101</v>
      </c>
      <c r="B375" s="879"/>
      <c r="C375" s="879"/>
      <c r="D375" s="879"/>
      <c r="E375" s="880"/>
      <c r="F375" s="887" t="s">
        <v>102</v>
      </c>
      <c r="G375" s="887"/>
      <c r="H375" s="887"/>
      <c r="I375" s="887"/>
      <c r="J375" s="887"/>
      <c r="K375" s="887"/>
      <c r="L375" s="887"/>
      <c r="M375" s="887"/>
      <c r="N375" s="887"/>
      <c r="O375" s="888" t="s">
        <v>103</v>
      </c>
      <c r="P375" s="888"/>
      <c r="Q375" s="888"/>
      <c r="R375" s="888"/>
      <c r="S375" s="888"/>
      <c r="T375" s="888"/>
      <c r="U375" s="888"/>
    </row>
    <row r="376" spans="1:21" s="117" customFormat="1" ht="27.75" customHeight="1">
      <c r="A376" s="881"/>
      <c r="B376" s="882"/>
      <c r="C376" s="882"/>
      <c r="D376" s="882"/>
      <c r="E376" s="883"/>
      <c r="F376" s="887"/>
      <c r="G376" s="887"/>
      <c r="H376" s="887"/>
      <c r="I376" s="887"/>
      <c r="J376" s="887"/>
      <c r="K376" s="887"/>
      <c r="L376" s="887"/>
      <c r="M376" s="887"/>
      <c r="N376" s="887"/>
      <c r="O376" s="888" t="s">
        <v>104</v>
      </c>
      <c r="P376" s="888"/>
      <c r="Q376" s="888"/>
      <c r="R376" s="888"/>
      <c r="S376" s="888"/>
      <c r="T376" s="888"/>
      <c r="U376" s="888"/>
    </row>
    <row r="377" spans="1:21" s="117" customFormat="1" ht="27.75" customHeight="1">
      <c r="A377" s="884"/>
      <c r="B377" s="885"/>
      <c r="C377" s="885"/>
      <c r="D377" s="885"/>
      <c r="E377" s="886"/>
      <c r="F377" s="887"/>
      <c r="G377" s="887"/>
      <c r="H377" s="887"/>
      <c r="I377" s="887"/>
      <c r="J377" s="887"/>
      <c r="K377" s="887"/>
      <c r="L377" s="887"/>
      <c r="M377" s="887"/>
      <c r="N377" s="887"/>
      <c r="O377" s="888" t="s">
        <v>105</v>
      </c>
      <c r="P377" s="888"/>
      <c r="Q377" s="888"/>
      <c r="R377" s="888"/>
      <c r="S377" s="888"/>
      <c r="T377" s="888"/>
      <c r="U377" s="888"/>
    </row>
    <row r="378" spans="1:21" s="117" customFormat="1" ht="38.25" customHeight="1">
      <c r="A378" s="889" t="s">
        <v>106</v>
      </c>
      <c r="B378" s="889"/>
      <c r="C378" s="890" t="s">
        <v>733</v>
      </c>
      <c r="D378" s="891"/>
      <c r="E378" s="892"/>
      <c r="F378" s="862" t="s">
        <v>107</v>
      </c>
      <c r="G378" s="863"/>
      <c r="H378" s="862" t="s">
        <v>624</v>
      </c>
      <c r="I378" s="864"/>
      <c r="J378" s="864"/>
      <c r="K378" s="863"/>
      <c r="L378" s="893" t="s">
        <v>108</v>
      </c>
      <c r="M378" s="894"/>
      <c r="N378" s="895"/>
      <c r="O378" s="919" t="s">
        <v>878</v>
      </c>
      <c r="P378" s="920"/>
      <c r="Q378" s="920"/>
      <c r="R378" s="920"/>
      <c r="S378" s="920"/>
      <c r="T378" s="920"/>
      <c r="U378" s="921"/>
    </row>
    <row r="379" spans="1:21" s="117" customFormat="1" ht="30" customHeight="1">
      <c r="A379" s="889" t="s">
        <v>109</v>
      </c>
      <c r="B379" s="889"/>
      <c r="C379" s="889"/>
      <c r="D379" s="862" t="s">
        <v>956</v>
      </c>
      <c r="E379" s="864"/>
      <c r="F379" s="864"/>
      <c r="G379" s="864"/>
      <c r="H379" s="864"/>
      <c r="I379" s="864"/>
      <c r="J379" s="864"/>
      <c r="K379" s="863"/>
      <c r="L379" s="893" t="s">
        <v>110</v>
      </c>
      <c r="M379" s="894"/>
      <c r="N379" s="896"/>
      <c r="O379" s="897">
        <v>42636</v>
      </c>
      <c r="P379" s="898"/>
      <c r="Q379" s="898"/>
      <c r="R379" s="898"/>
      <c r="S379" s="898"/>
      <c r="T379" s="898"/>
      <c r="U379" s="899"/>
    </row>
    <row r="380" spans="1:21" s="117" customFormat="1" ht="30" customHeight="1">
      <c r="A380" s="889" t="s">
        <v>111</v>
      </c>
      <c r="B380" s="889"/>
      <c r="C380" s="889"/>
      <c r="D380" s="862" t="s">
        <v>957</v>
      </c>
      <c r="E380" s="864"/>
      <c r="F380" s="864"/>
      <c r="G380" s="864"/>
      <c r="H380" s="864"/>
      <c r="I380" s="864"/>
      <c r="J380" s="864"/>
      <c r="K380" s="863"/>
      <c r="L380" s="893" t="s">
        <v>112</v>
      </c>
      <c r="M380" s="894"/>
      <c r="N380" s="896"/>
      <c r="O380" s="893" t="s">
        <v>208</v>
      </c>
      <c r="P380" s="894"/>
      <c r="Q380" s="894"/>
      <c r="R380" s="894"/>
      <c r="S380" s="894"/>
      <c r="T380" s="894"/>
      <c r="U380" s="896"/>
    </row>
    <row r="381" spans="1:21" s="117" customFormat="1" ht="30" customHeight="1">
      <c r="A381" s="100" t="s">
        <v>114</v>
      </c>
      <c r="B381" s="100"/>
      <c r="C381" s="100"/>
      <c r="D381" s="862" t="s">
        <v>804</v>
      </c>
      <c r="E381" s="863"/>
      <c r="F381" s="862" t="s">
        <v>115</v>
      </c>
      <c r="G381" s="864"/>
      <c r="H381" s="863"/>
      <c r="I381" s="865" t="s">
        <v>958</v>
      </c>
      <c r="J381" s="866"/>
      <c r="K381" s="867"/>
      <c r="L381" s="893" t="s">
        <v>116</v>
      </c>
      <c r="M381" s="894"/>
      <c r="N381" s="896"/>
      <c r="O381" s="583" t="s">
        <v>208</v>
      </c>
      <c r="P381" s="102" t="s">
        <v>118</v>
      </c>
      <c r="Q381" s="909" t="s">
        <v>208</v>
      </c>
      <c r="R381" s="910"/>
      <c r="S381" s="910"/>
      <c r="T381" s="910"/>
      <c r="U381" s="911"/>
    </row>
    <row r="382" spans="1:21" s="117" customFormat="1" ht="30" customHeight="1">
      <c r="A382" s="889" t="s">
        <v>119</v>
      </c>
      <c r="B382" s="889"/>
      <c r="C382" s="890" t="s">
        <v>806</v>
      </c>
      <c r="D382" s="891"/>
      <c r="E382" s="891"/>
      <c r="F382" s="891"/>
      <c r="G382" s="891"/>
      <c r="H382" s="892"/>
      <c r="I382" s="906" t="s">
        <v>120</v>
      </c>
      <c r="J382" s="907"/>
      <c r="K382" s="908"/>
      <c r="L382" s="102" t="s">
        <v>121</v>
      </c>
      <c r="M382" s="584"/>
      <c r="N382" s="585"/>
      <c r="O382" s="103"/>
      <c r="P382" s="577" t="s">
        <v>122</v>
      </c>
      <c r="Q382" s="912" t="s">
        <v>167</v>
      </c>
      <c r="R382" s="913"/>
      <c r="S382" s="913"/>
      <c r="T382" s="913"/>
      <c r="U382" s="914"/>
    </row>
    <row r="383" spans="1:21" s="118" customFormat="1" ht="27.75" customHeight="1">
      <c r="A383" s="900" t="s">
        <v>124</v>
      </c>
      <c r="B383" s="871" t="s">
        <v>125</v>
      </c>
      <c r="C383" s="871" t="s">
        <v>9</v>
      </c>
      <c r="D383" s="871" t="s">
        <v>126</v>
      </c>
      <c r="E383" s="868" t="s">
        <v>127</v>
      </c>
      <c r="F383" s="903" t="s">
        <v>128</v>
      </c>
      <c r="G383" s="868" t="s">
        <v>129</v>
      </c>
      <c r="H383" s="868" t="s">
        <v>130</v>
      </c>
      <c r="I383" s="871" t="s">
        <v>131</v>
      </c>
      <c r="J383" s="871" t="s">
        <v>132</v>
      </c>
      <c r="K383" s="871" t="s">
        <v>133</v>
      </c>
      <c r="L383" s="871" t="s">
        <v>134</v>
      </c>
      <c r="M383" s="871" t="s">
        <v>135</v>
      </c>
      <c r="N383" s="871" t="s">
        <v>136</v>
      </c>
      <c r="O383" s="871" t="s">
        <v>137</v>
      </c>
      <c r="P383" s="871" t="s">
        <v>138</v>
      </c>
      <c r="Q383" s="868" t="s">
        <v>139</v>
      </c>
      <c r="R383" s="868" t="s">
        <v>140</v>
      </c>
      <c r="S383" s="868" t="s">
        <v>128</v>
      </c>
      <c r="T383" s="868" t="s">
        <v>132</v>
      </c>
      <c r="U383" s="868" t="s">
        <v>134</v>
      </c>
    </row>
    <row r="384" spans="1:21" s="118" customFormat="1" ht="27.75" customHeight="1">
      <c r="A384" s="901"/>
      <c r="B384" s="874"/>
      <c r="C384" s="874"/>
      <c r="D384" s="872"/>
      <c r="E384" s="869"/>
      <c r="F384" s="904"/>
      <c r="G384" s="869"/>
      <c r="H384" s="869"/>
      <c r="I384" s="872"/>
      <c r="J384" s="874"/>
      <c r="K384" s="874"/>
      <c r="L384" s="876"/>
      <c r="M384" s="874"/>
      <c r="N384" s="874"/>
      <c r="O384" s="874"/>
      <c r="P384" s="874"/>
      <c r="Q384" s="869"/>
      <c r="R384" s="869"/>
      <c r="S384" s="869"/>
      <c r="T384" s="869"/>
      <c r="U384" s="869"/>
    </row>
    <row r="385" spans="1:21" s="118" customFormat="1" ht="27.75" customHeight="1">
      <c r="A385" s="901"/>
      <c r="B385" s="874"/>
      <c r="C385" s="874"/>
      <c r="D385" s="872"/>
      <c r="E385" s="869"/>
      <c r="F385" s="904"/>
      <c r="G385" s="869"/>
      <c r="H385" s="869"/>
      <c r="I385" s="872"/>
      <c r="J385" s="874"/>
      <c r="K385" s="874"/>
      <c r="L385" s="876"/>
      <c r="M385" s="874"/>
      <c r="N385" s="874"/>
      <c r="O385" s="874"/>
      <c r="P385" s="874"/>
      <c r="Q385" s="869"/>
      <c r="R385" s="869"/>
      <c r="S385" s="869"/>
      <c r="T385" s="869"/>
      <c r="U385" s="869"/>
    </row>
    <row r="386" spans="1:21" s="118" customFormat="1" ht="63" customHeight="1">
      <c r="A386" s="902"/>
      <c r="B386" s="875"/>
      <c r="C386" s="875"/>
      <c r="D386" s="873"/>
      <c r="E386" s="870"/>
      <c r="F386" s="905"/>
      <c r="G386" s="870"/>
      <c r="H386" s="870"/>
      <c r="I386" s="873"/>
      <c r="J386" s="875"/>
      <c r="K386" s="875"/>
      <c r="L386" s="877"/>
      <c r="M386" s="875"/>
      <c r="N386" s="875"/>
      <c r="O386" s="875"/>
      <c r="P386" s="875"/>
      <c r="Q386" s="870"/>
      <c r="R386" s="870"/>
      <c r="S386" s="870"/>
      <c r="T386" s="870"/>
      <c r="U386" s="870"/>
    </row>
    <row r="387" spans="1:21" s="118" customFormat="1" ht="231" customHeight="1">
      <c r="A387" s="592" t="s">
        <v>195</v>
      </c>
      <c r="B387" s="578" t="s">
        <v>193</v>
      </c>
      <c r="C387" s="578" t="s">
        <v>194</v>
      </c>
      <c r="D387" s="593" t="s">
        <v>847</v>
      </c>
      <c r="E387" s="594" t="s">
        <v>848</v>
      </c>
      <c r="F387" s="593">
        <v>6</v>
      </c>
      <c r="G387" s="593"/>
      <c r="H387" s="594" t="s">
        <v>849</v>
      </c>
      <c r="I387" s="594" t="s">
        <v>850</v>
      </c>
      <c r="J387" s="593">
        <v>4</v>
      </c>
      <c r="K387" s="595" t="s">
        <v>851</v>
      </c>
      <c r="L387" s="596">
        <v>5</v>
      </c>
      <c r="M387" s="596">
        <v>645</v>
      </c>
      <c r="N387" s="593">
        <f>F387*J387*L387</f>
        <v>120</v>
      </c>
      <c r="O387" s="594" t="s">
        <v>852</v>
      </c>
      <c r="P387" s="593" t="s">
        <v>853</v>
      </c>
      <c r="Q387" s="594" t="s">
        <v>854</v>
      </c>
      <c r="R387" s="593">
        <v>6</v>
      </c>
      <c r="S387" s="593">
        <v>3</v>
      </c>
      <c r="T387" s="593">
        <v>4</v>
      </c>
      <c r="U387" s="593">
        <f>R387*S387*T387</f>
        <v>72</v>
      </c>
    </row>
    <row r="388" spans="1:21" s="117" customFormat="1" ht="27.75" customHeight="1">
      <c r="A388" s="878" t="s">
        <v>101</v>
      </c>
      <c r="B388" s="879"/>
      <c r="C388" s="879"/>
      <c r="D388" s="879"/>
      <c r="E388" s="880"/>
      <c r="F388" s="887" t="s">
        <v>102</v>
      </c>
      <c r="G388" s="887"/>
      <c r="H388" s="887"/>
      <c r="I388" s="887"/>
      <c r="J388" s="887"/>
      <c r="K388" s="887"/>
      <c r="L388" s="887"/>
      <c r="M388" s="887"/>
      <c r="N388" s="887"/>
      <c r="O388" s="888" t="s">
        <v>103</v>
      </c>
      <c r="P388" s="888"/>
      <c r="Q388" s="888"/>
      <c r="R388" s="888"/>
      <c r="S388" s="888"/>
      <c r="T388" s="888"/>
      <c r="U388" s="888"/>
    </row>
    <row r="389" spans="1:21" s="117" customFormat="1" ht="27.75" customHeight="1">
      <c r="A389" s="881"/>
      <c r="B389" s="882"/>
      <c r="C389" s="882"/>
      <c r="D389" s="882"/>
      <c r="E389" s="883"/>
      <c r="F389" s="887"/>
      <c r="G389" s="887"/>
      <c r="H389" s="887"/>
      <c r="I389" s="887"/>
      <c r="J389" s="887"/>
      <c r="K389" s="887"/>
      <c r="L389" s="887"/>
      <c r="M389" s="887"/>
      <c r="N389" s="887"/>
      <c r="O389" s="888" t="s">
        <v>104</v>
      </c>
      <c r="P389" s="888"/>
      <c r="Q389" s="888"/>
      <c r="R389" s="888"/>
      <c r="S389" s="888"/>
      <c r="T389" s="888"/>
      <c r="U389" s="888"/>
    </row>
    <row r="390" spans="1:21" s="117" customFormat="1" ht="27.75" customHeight="1">
      <c r="A390" s="884"/>
      <c r="B390" s="885"/>
      <c r="C390" s="885"/>
      <c r="D390" s="885"/>
      <c r="E390" s="886"/>
      <c r="F390" s="887"/>
      <c r="G390" s="887"/>
      <c r="H390" s="887"/>
      <c r="I390" s="887"/>
      <c r="J390" s="887"/>
      <c r="K390" s="887"/>
      <c r="L390" s="887"/>
      <c r="M390" s="887"/>
      <c r="N390" s="887"/>
      <c r="O390" s="888" t="s">
        <v>105</v>
      </c>
      <c r="P390" s="888"/>
      <c r="Q390" s="888"/>
      <c r="R390" s="888"/>
      <c r="S390" s="888"/>
      <c r="T390" s="888"/>
      <c r="U390" s="888"/>
    </row>
    <row r="391" spans="1:21" s="117" customFormat="1" ht="38.25" customHeight="1">
      <c r="A391" s="889" t="s">
        <v>106</v>
      </c>
      <c r="B391" s="889"/>
      <c r="C391" s="890" t="s">
        <v>733</v>
      </c>
      <c r="D391" s="891"/>
      <c r="E391" s="892"/>
      <c r="F391" s="862" t="s">
        <v>107</v>
      </c>
      <c r="G391" s="863"/>
      <c r="H391" s="862" t="s">
        <v>624</v>
      </c>
      <c r="I391" s="864"/>
      <c r="J391" s="864"/>
      <c r="K391" s="863"/>
      <c r="L391" s="893" t="s">
        <v>108</v>
      </c>
      <c r="M391" s="894"/>
      <c r="N391" s="895"/>
      <c r="O391" s="862" t="s">
        <v>879</v>
      </c>
      <c r="P391" s="864"/>
      <c r="Q391" s="864"/>
      <c r="R391" s="864"/>
      <c r="S391" s="864"/>
      <c r="T391" s="864"/>
      <c r="U391" s="863"/>
    </row>
    <row r="392" spans="1:21" s="117" customFormat="1" ht="30" customHeight="1">
      <c r="A392" s="889" t="s">
        <v>109</v>
      </c>
      <c r="B392" s="889"/>
      <c r="C392" s="889"/>
      <c r="D392" s="862" t="s">
        <v>956</v>
      </c>
      <c r="E392" s="864"/>
      <c r="F392" s="864"/>
      <c r="G392" s="864"/>
      <c r="H392" s="864"/>
      <c r="I392" s="864"/>
      <c r="J392" s="864"/>
      <c r="K392" s="863"/>
      <c r="L392" s="893" t="s">
        <v>110</v>
      </c>
      <c r="M392" s="894"/>
      <c r="N392" s="896"/>
      <c r="O392" s="897">
        <v>42636</v>
      </c>
      <c r="P392" s="898"/>
      <c r="Q392" s="898"/>
      <c r="R392" s="898"/>
      <c r="S392" s="898"/>
      <c r="T392" s="898"/>
      <c r="U392" s="899"/>
    </row>
    <row r="393" spans="1:21" s="117" customFormat="1" ht="30" customHeight="1">
      <c r="A393" s="889" t="s">
        <v>111</v>
      </c>
      <c r="B393" s="889"/>
      <c r="C393" s="889"/>
      <c r="D393" s="862" t="s">
        <v>957</v>
      </c>
      <c r="E393" s="864"/>
      <c r="F393" s="864"/>
      <c r="G393" s="864"/>
      <c r="H393" s="864"/>
      <c r="I393" s="864"/>
      <c r="J393" s="864"/>
      <c r="K393" s="863"/>
      <c r="L393" s="893" t="s">
        <v>112</v>
      </c>
      <c r="M393" s="894"/>
      <c r="N393" s="896"/>
      <c r="O393" s="893" t="s">
        <v>208</v>
      </c>
      <c r="P393" s="894"/>
      <c r="Q393" s="894"/>
      <c r="R393" s="894"/>
      <c r="S393" s="894"/>
      <c r="T393" s="894"/>
      <c r="U393" s="896"/>
    </row>
    <row r="394" spans="1:21" s="117" customFormat="1" ht="30" customHeight="1">
      <c r="A394" s="100" t="s">
        <v>114</v>
      </c>
      <c r="B394" s="100"/>
      <c r="C394" s="100"/>
      <c r="D394" s="862" t="s">
        <v>804</v>
      </c>
      <c r="E394" s="863"/>
      <c r="F394" s="862" t="s">
        <v>115</v>
      </c>
      <c r="G394" s="864"/>
      <c r="H394" s="863"/>
      <c r="I394" s="865" t="s">
        <v>958</v>
      </c>
      <c r="J394" s="866"/>
      <c r="K394" s="867"/>
      <c r="L394" s="893" t="s">
        <v>116</v>
      </c>
      <c r="M394" s="894"/>
      <c r="N394" s="896"/>
      <c r="O394" s="583" t="s">
        <v>208</v>
      </c>
      <c r="P394" s="102" t="s">
        <v>118</v>
      </c>
      <c r="Q394" s="909" t="s">
        <v>208</v>
      </c>
      <c r="R394" s="910"/>
      <c r="S394" s="910"/>
      <c r="T394" s="910"/>
      <c r="U394" s="911"/>
    </row>
    <row r="395" spans="1:21" s="117" customFormat="1" ht="30" customHeight="1">
      <c r="A395" s="889" t="s">
        <v>119</v>
      </c>
      <c r="B395" s="889"/>
      <c r="C395" s="890" t="s">
        <v>806</v>
      </c>
      <c r="D395" s="891"/>
      <c r="E395" s="891"/>
      <c r="F395" s="891"/>
      <c r="G395" s="891"/>
      <c r="H395" s="892"/>
      <c r="I395" s="906" t="s">
        <v>120</v>
      </c>
      <c r="J395" s="907"/>
      <c r="K395" s="908"/>
      <c r="L395" s="102" t="s">
        <v>121</v>
      </c>
      <c r="M395" s="584"/>
      <c r="N395" s="585"/>
      <c r="O395" s="103"/>
      <c r="P395" s="577" t="s">
        <v>122</v>
      </c>
      <c r="Q395" s="912" t="s">
        <v>167</v>
      </c>
      <c r="R395" s="913"/>
      <c r="S395" s="913"/>
      <c r="T395" s="913"/>
      <c r="U395" s="914"/>
    </row>
    <row r="396" spans="1:21" s="118" customFormat="1" ht="27.75" customHeight="1">
      <c r="A396" s="900" t="s">
        <v>124</v>
      </c>
      <c r="B396" s="871" t="s">
        <v>125</v>
      </c>
      <c r="C396" s="871" t="s">
        <v>9</v>
      </c>
      <c r="D396" s="871" t="s">
        <v>126</v>
      </c>
      <c r="E396" s="868" t="s">
        <v>127</v>
      </c>
      <c r="F396" s="903" t="s">
        <v>128</v>
      </c>
      <c r="G396" s="868" t="s">
        <v>129</v>
      </c>
      <c r="H396" s="868" t="s">
        <v>130</v>
      </c>
      <c r="I396" s="871" t="s">
        <v>131</v>
      </c>
      <c r="J396" s="871" t="s">
        <v>132</v>
      </c>
      <c r="K396" s="871" t="s">
        <v>133</v>
      </c>
      <c r="L396" s="871" t="s">
        <v>134</v>
      </c>
      <c r="M396" s="871" t="s">
        <v>135</v>
      </c>
      <c r="N396" s="871" t="s">
        <v>137</v>
      </c>
      <c r="O396" s="871" t="s">
        <v>138</v>
      </c>
      <c r="P396" s="868" t="s">
        <v>139</v>
      </c>
      <c r="Q396" s="868" t="s">
        <v>140</v>
      </c>
      <c r="R396" s="868" t="s">
        <v>128</v>
      </c>
      <c r="S396" s="868" t="s">
        <v>132</v>
      </c>
      <c r="T396" s="868" t="s">
        <v>134</v>
      </c>
      <c r="U396" s="868" t="s">
        <v>137</v>
      </c>
    </row>
    <row r="397" spans="1:21" s="118" customFormat="1" ht="27.75" customHeight="1">
      <c r="A397" s="901"/>
      <c r="B397" s="874"/>
      <c r="C397" s="874"/>
      <c r="D397" s="872"/>
      <c r="E397" s="869"/>
      <c r="F397" s="904"/>
      <c r="G397" s="869"/>
      <c r="H397" s="869"/>
      <c r="I397" s="872"/>
      <c r="J397" s="874"/>
      <c r="K397" s="874"/>
      <c r="L397" s="876"/>
      <c r="M397" s="874"/>
      <c r="N397" s="874"/>
      <c r="O397" s="874"/>
      <c r="P397" s="869"/>
      <c r="Q397" s="869"/>
      <c r="R397" s="869"/>
      <c r="S397" s="869"/>
      <c r="T397" s="869"/>
      <c r="U397" s="869"/>
    </row>
    <row r="398" spans="1:21" s="118" customFormat="1" ht="27.75" customHeight="1">
      <c r="A398" s="901"/>
      <c r="B398" s="874"/>
      <c r="C398" s="874"/>
      <c r="D398" s="872"/>
      <c r="E398" s="869"/>
      <c r="F398" s="904"/>
      <c r="G398" s="869"/>
      <c r="H398" s="869"/>
      <c r="I398" s="872"/>
      <c r="J398" s="874"/>
      <c r="K398" s="874"/>
      <c r="L398" s="876"/>
      <c r="M398" s="874"/>
      <c r="N398" s="874"/>
      <c r="O398" s="874"/>
      <c r="P398" s="869"/>
      <c r="Q398" s="869"/>
      <c r="R398" s="869"/>
      <c r="S398" s="869"/>
      <c r="T398" s="869"/>
      <c r="U398" s="869"/>
    </row>
    <row r="399" spans="1:21" s="118" customFormat="1" ht="63" customHeight="1">
      <c r="A399" s="902"/>
      <c r="B399" s="875"/>
      <c r="C399" s="875"/>
      <c r="D399" s="873"/>
      <c r="E399" s="870"/>
      <c r="F399" s="905"/>
      <c r="G399" s="870"/>
      <c r="H399" s="870"/>
      <c r="I399" s="873"/>
      <c r="J399" s="875"/>
      <c r="K399" s="875"/>
      <c r="L399" s="877"/>
      <c r="M399" s="875"/>
      <c r="N399" s="875"/>
      <c r="O399" s="875"/>
      <c r="P399" s="870"/>
      <c r="Q399" s="870"/>
      <c r="R399" s="870"/>
      <c r="S399" s="870"/>
      <c r="T399" s="870"/>
      <c r="U399" s="870"/>
    </row>
    <row r="400" spans="1:21" s="120" customFormat="1" ht="153" customHeight="1">
      <c r="A400" s="597" t="s">
        <v>218</v>
      </c>
      <c r="B400" s="598" t="s">
        <v>81</v>
      </c>
      <c r="C400" s="599" t="s">
        <v>196</v>
      </c>
      <c r="D400" s="595" t="s">
        <v>197</v>
      </c>
      <c r="E400" s="595" t="s">
        <v>198</v>
      </c>
      <c r="F400" s="593">
        <v>4</v>
      </c>
      <c r="G400" s="600"/>
      <c r="H400" s="595" t="s">
        <v>199</v>
      </c>
      <c r="I400" s="595" t="s">
        <v>200</v>
      </c>
      <c r="J400" s="596">
        <v>4</v>
      </c>
      <c r="K400" s="595" t="s">
        <v>172</v>
      </c>
      <c r="L400" s="593">
        <v>4</v>
      </c>
      <c r="M400" s="593">
        <v>444</v>
      </c>
      <c r="N400" s="601">
        <f>L400*J400*F400</f>
        <v>64</v>
      </c>
      <c r="O400" s="595" t="s">
        <v>201</v>
      </c>
      <c r="P400" s="595" t="s">
        <v>202</v>
      </c>
      <c r="Q400" s="595" t="s">
        <v>173</v>
      </c>
      <c r="R400" s="601" t="s">
        <v>203</v>
      </c>
      <c r="S400" s="601" t="s">
        <v>203</v>
      </c>
      <c r="T400" s="601" t="s">
        <v>203</v>
      </c>
      <c r="U400" s="601" t="s">
        <v>174</v>
      </c>
    </row>
  </sheetData>
  <mergeCells count="1354">
    <mergeCell ref="A371:A374"/>
    <mergeCell ref="B371:B374"/>
    <mergeCell ref="C371:C374"/>
    <mergeCell ref="A364:C364"/>
    <mergeCell ref="D364:K364"/>
    <mergeCell ref="L364:N364"/>
    <mergeCell ref="O364:U364"/>
    <mergeCell ref="D365:E365"/>
    <mergeCell ref="F365:H365"/>
    <mergeCell ref="I365:K365"/>
    <mergeCell ref="L365:N365"/>
    <mergeCell ref="Q365:U365"/>
    <mergeCell ref="A366:B366"/>
    <mergeCell ref="C366:H366"/>
    <mergeCell ref="I366:K366"/>
    <mergeCell ref="Q366:U366"/>
    <mergeCell ref="A367:A370"/>
    <mergeCell ref="B367:B370"/>
    <mergeCell ref="C367:C370"/>
    <mergeCell ref="D367:D370"/>
    <mergeCell ref="E367:E370"/>
    <mergeCell ref="F367:F370"/>
    <mergeCell ref="G367:G370"/>
    <mergeCell ref="H367:H370"/>
    <mergeCell ref="I367:I370"/>
    <mergeCell ref="J367:J370"/>
    <mergeCell ref="K367:K370"/>
    <mergeCell ref="L367:L370"/>
    <mergeCell ref="M367:M370"/>
    <mergeCell ref="N367:N370"/>
    <mergeCell ref="O367:O370"/>
    <mergeCell ref="P367:P370"/>
    <mergeCell ref="Q367:Q370"/>
    <mergeCell ref="R367:R370"/>
    <mergeCell ref="S367:S370"/>
    <mergeCell ref="T350:T353"/>
    <mergeCell ref="U350:U353"/>
    <mergeCell ref="A354:A358"/>
    <mergeCell ref="B354:B358"/>
    <mergeCell ref="C354:C358"/>
    <mergeCell ref="A359:E361"/>
    <mergeCell ref="F359:N361"/>
    <mergeCell ref="O359:U359"/>
    <mergeCell ref="O360:U360"/>
    <mergeCell ref="O361:U361"/>
    <mergeCell ref="A362:B362"/>
    <mergeCell ref="C362:E362"/>
    <mergeCell ref="F362:G362"/>
    <mergeCell ref="H362:K362"/>
    <mergeCell ref="L362:N362"/>
    <mergeCell ref="O362:U362"/>
    <mergeCell ref="A363:C363"/>
    <mergeCell ref="D363:K363"/>
    <mergeCell ref="L363:N363"/>
    <mergeCell ref="O363:U363"/>
    <mergeCell ref="T367:T370"/>
    <mergeCell ref="U367:U370"/>
    <mergeCell ref="A347:C347"/>
    <mergeCell ref="D347:K347"/>
    <mergeCell ref="L347:N347"/>
    <mergeCell ref="O347:U347"/>
    <mergeCell ref="D348:E348"/>
    <mergeCell ref="F348:H348"/>
    <mergeCell ref="I348:K348"/>
    <mergeCell ref="L348:N348"/>
    <mergeCell ref="Q348:U348"/>
    <mergeCell ref="A349:B349"/>
    <mergeCell ref="C349:H349"/>
    <mergeCell ref="I349:K349"/>
    <mergeCell ref="Q349:U349"/>
    <mergeCell ref="A350:A353"/>
    <mergeCell ref="B350:B353"/>
    <mergeCell ref="C350:C353"/>
    <mergeCell ref="D350:D353"/>
    <mergeCell ref="E350:E353"/>
    <mergeCell ref="F350:F353"/>
    <mergeCell ref="G350:G353"/>
    <mergeCell ref="H350:H353"/>
    <mergeCell ref="I350:I353"/>
    <mergeCell ref="J350:J353"/>
    <mergeCell ref="K350:K353"/>
    <mergeCell ref="L350:L353"/>
    <mergeCell ref="M350:M353"/>
    <mergeCell ref="N350:N353"/>
    <mergeCell ref="O350:O353"/>
    <mergeCell ref="P350:P353"/>
    <mergeCell ref="Q350:Q353"/>
    <mergeCell ref="R350:R353"/>
    <mergeCell ref="S350:S353"/>
    <mergeCell ref="A338:A341"/>
    <mergeCell ref="B338:B341"/>
    <mergeCell ref="C338:C339"/>
    <mergeCell ref="A342:E344"/>
    <mergeCell ref="F342:N344"/>
    <mergeCell ref="O342:U342"/>
    <mergeCell ref="O343:U343"/>
    <mergeCell ref="O344:U344"/>
    <mergeCell ref="A345:B345"/>
    <mergeCell ref="C345:E345"/>
    <mergeCell ref="F345:G345"/>
    <mergeCell ref="H345:K345"/>
    <mergeCell ref="L345:N345"/>
    <mergeCell ref="O345:U345"/>
    <mergeCell ref="A346:C346"/>
    <mergeCell ref="D346:K346"/>
    <mergeCell ref="L346:N346"/>
    <mergeCell ref="O346:U346"/>
    <mergeCell ref="D332:E332"/>
    <mergeCell ref="F332:H332"/>
    <mergeCell ref="I332:K332"/>
    <mergeCell ref="L332:N332"/>
    <mergeCell ref="Q332:U332"/>
    <mergeCell ref="A333:B333"/>
    <mergeCell ref="C333:H333"/>
    <mergeCell ref="I333:K333"/>
    <mergeCell ref="Q333:U333"/>
    <mergeCell ref="A334:A337"/>
    <mergeCell ref="B334:B337"/>
    <mergeCell ref="C334:C337"/>
    <mergeCell ref="D334:D337"/>
    <mergeCell ref="E334:E337"/>
    <mergeCell ref="F334:F337"/>
    <mergeCell ref="G334:G337"/>
    <mergeCell ref="H334:H337"/>
    <mergeCell ref="I334:I337"/>
    <mergeCell ref="J334:J337"/>
    <mergeCell ref="K334:K337"/>
    <mergeCell ref="L334:L337"/>
    <mergeCell ref="M334:M337"/>
    <mergeCell ref="N334:N337"/>
    <mergeCell ref="O334:O337"/>
    <mergeCell ref="P334:P337"/>
    <mergeCell ref="Q334:Q337"/>
    <mergeCell ref="R334:R337"/>
    <mergeCell ref="S334:S337"/>
    <mergeCell ref="T334:T337"/>
    <mergeCell ref="U334:U337"/>
    <mergeCell ref="A326:E328"/>
    <mergeCell ref="F326:N328"/>
    <mergeCell ref="O326:U326"/>
    <mergeCell ref="O327:U327"/>
    <mergeCell ref="O328:U328"/>
    <mergeCell ref="A329:B329"/>
    <mergeCell ref="C329:E329"/>
    <mergeCell ref="F329:G329"/>
    <mergeCell ref="H329:K329"/>
    <mergeCell ref="L329:N329"/>
    <mergeCell ref="O329:U329"/>
    <mergeCell ref="A330:C330"/>
    <mergeCell ref="D330:K330"/>
    <mergeCell ref="L330:N330"/>
    <mergeCell ref="O330:U330"/>
    <mergeCell ref="A331:C331"/>
    <mergeCell ref="D331:K331"/>
    <mergeCell ref="L331:N331"/>
    <mergeCell ref="O331:U331"/>
    <mergeCell ref="D319:E319"/>
    <mergeCell ref="F319:H319"/>
    <mergeCell ref="I319:K319"/>
    <mergeCell ref="L319:N319"/>
    <mergeCell ref="Q319:U319"/>
    <mergeCell ref="A320:B320"/>
    <mergeCell ref="C320:H320"/>
    <mergeCell ref="I320:K320"/>
    <mergeCell ref="Q320:U320"/>
    <mergeCell ref="A321:A324"/>
    <mergeCell ref="B321:B324"/>
    <mergeCell ref="C321:C324"/>
    <mergeCell ref="D321:D324"/>
    <mergeCell ref="E321:E324"/>
    <mergeCell ref="F321:F324"/>
    <mergeCell ref="G321:G324"/>
    <mergeCell ref="H321:H324"/>
    <mergeCell ref="I321:I324"/>
    <mergeCell ref="J321:J324"/>
    <mergeCell ref="K321:K324"/>
    <mergeCell ref="L321:L324"/>
    <mergeCell ref="M321:M324"/>
    <mergeCell ref="N321:N324"/>
    <mergeCell ref="O321:O324"/>
    <mergeCell ref="P321:P324"/>
    <mergeCell ref="Q321:Q324"/>
    <mergeCell ref="R321:R324"/>
    <mergeCell ref="S321:S324"/>
    <mergeCell ref="T321:T324"/>
    <mergeCell ref="U321:U324"/>
    <mergeCell ref="A313:E315"/>
    <mergeCell ref="F313:N315"/>
    <mergeCell ref="O313:U313"/>
    <mergeCell ref="O314:U314"/>
    <mergeCell ref="O315:U315"/>
    <mergeCell ref="A316:B316"/>
    <mergeCell ref="C316:E316"/>
    <mergeCell ref="F316:G316"/>
    <mergeCell ref="H316:K316"/>
    <mergeCell ref="L316:N316"/>
    <mergeCell ref="O316:U316"/>
    <mergeCell ref="A317:C317"/>
    <mergeCell ref="D317:K317"/>
    <mergeCell ref="L317:N317"/>
    <mergeCell ref="O317:U317"/>
    <mergeCell ref="A318:C318"/>
    <mergeCell ref="D318:K318"/>
    <mergeCell ref="L318:N318"/>
    <mergeCell ref="O318:U318"/>
    <mergeCell ref="A307:B307"/>
    <mergeCell ref="C307:H307"/>
    <mergeCell ref="I307:K307"/>
    <mergeCell ref="Q307:U307"/>
    <mergeCell ref="A308:A311"/>
    <mergeCell ref="B308:B311"/>
    <mergeCell ref="C308:C311"/>
    <mergeCell ref="D308:D311"/>
    <mergeCell ref="E308:E311"/>
    <mergeCell ref="F308:F311"/>
    <mergeCell ref="G308:G311"/>
    <mergeCell ref="H308:H311"/>
    <mergeCell ref="I308:I311"/>
    <mergeCell ref="J308:J311"/>
    <mergeCell ref="K308:K311"/>
    <mergeCell ref="L308:L311"/>
    <mergeCell ref="M308:M311"/>
    <mergeCell ref="N308:N311"/>
    <mergeCell ref="O308:O311"/>
    <mergeCell ref="P308:P311"/>
    <mergeCell ref="Q308:Q311"/>
    <mergeCell ref="R308:R311"/>
    <mergeCell ref="S308:S311"/>
    <mergeCell ref="T308:T311"/>
    <mergeCell ref="U308:U311"/>
    <mergeCell ref="A303:B303"/>
    <mergeCell ref="C303:E303"/>
    <mergeCell ref="F303:G303"/>
    <mergeCell ref="H303:K303"/>
    <mergeCell ref="L303:N303"/>
    <mergeCell ref="O303:U303"/>
    <mergeCell ref="A304:C304"/>
    <mergeCell ref="D304:K304"/>
    <mergeCell ref="L304:N304"/>
    <mergeCell ref="O304:U304"/>
    <mergeCell ref="A305:C305"/>
    <mergeCell ref="D305:K305"/>
    <mergeCell ref="L305:N305"/>
    <mergeCell ref="O305:U305"/>
    <mergeCell ref="D306:E306"/>
    <mergeCell ref="F306:H306"/>
    <mergeCell ref="I306:K306"/>
    <mergeCell ref="L306:N306"/>
    <mergeCell ref="Q306:U306"/>
    <mergeCell ref="Q215:U215"/>
    <mergeCell ref="A216:B216"/>
    <mergeCell ref="C216:H216"/>
    <mergeCell ref="I216:K216"/>
    <mergeCell ref="Q216:U216"/>
    <mergeCell ref="A217:A220"/>
    <mergeCell ref="B217:B220"/>
    <mergeCell ref="C217:C220"/>
    <mergeCell ref="D217:D220"/>
    <mergeCell ref="E217:E220"/>
    <mergeCell ref="F217:F220"/>
    <mergeCell ref="G217:G220"/>
    <mergeCell ref="H217:H220"/>
    <mergeCell ref="I217:I220"/>
    <mergeCell ref="J217:J220"/>
    <mergeCell ref="K217:K220"/>
    <mergeCell ref="L217:L220"/>
    <mergeCell ref="M217:M220"/>
    <mergeCell ref="N217:N220"/>
    <mergeCell ref="O217:O220"/>
    <mergeCell ref="P217:P220"/>
    <mergeCell ref="Q217:Q220"/>
    <mergeCell ref="R217:R220"/>
    <mergeCell ref="S217:S220"/>
    <mergeCell ref="T217:T220"/>
    <mergeCell ref="U217:U220"/>
    <mergeCell ref="P205:P208"/>
    <mergeCell ref="Q205:Q208"/>
    <mergeCell ref="R205:R208"/>
    <mergeCell ref="S205:S208"/>
    <mergeCell ref="T205:T208"/>
    <mergeCell ref="U205:U208"/>
    <mergeCell ref="A221:A223"/>
    <mergeCell ref="B221:B223"/>
    <mergeCell ref="C221:C223"/>
    <mergeCell ref="A209:E211"/>
    <mergeCell ref="F209:N211"/>
    <mergeCell ref="O209:U209"/>
    <mergeCell ref="O210:U210"/>
    <mergeCell ref="O211:U211"/>
    <mergeCell ref="A212:B212"/>
    <mergeCell ref="C212:E212"/>
    <mergeCell ref="F212:G212"/>
    <mergeCell ref="H212:K212"/>
    <mergeCell ref="L212:N212"/>
    <mergeCell ref="O212:U212"/>
    <mergeCell ref="A213:C213"/>
    <mergeCell ref="D213:K213"/>
    <mergeCell ref="L213:N213"/>
    <mergeCell ref="O213:U213"/>
    <mergeCell ref="A214:C214"/>
    <mergeCell ref="D214:K214"/>
    <mergeCell ref="L214:N214"/>
    <mergeCell ref="O214:U214"/>
    <mergeCell ref="D215:E215"/>
    <mergeCell ref="F215:H215"/>
    <mergeCell ref="I215:K215"/>
    <mergeCell ref="L215:N215"/>
    <mergeCell ref="A254:C254"/>
    <mergeCell ref="D254:K254"/>
    <mergeCell ref="A133:A136"/>
    <mergeCell ref="B133:B136"/>
    <mergeCell ref="C133:C134"/>
    <mergeCell ref="A158:C158"/>
    <mergeCell ref="D158:K158"/>
    <mergeCell ref="S129:S132"/>
    <mergeCell ref="T129:T132"/>
    <mergeCell ref="U129:U132"/>
    <mergeCell ref="A224:E226"/>
    <mergeCell ref="A227:B227"/>
    <mergeCell ref="C227:E227"/>
    <mergeCell ref="F227:G227"/>
    <mergeCell ref="H227:K227"/>
    <mergeCell ref="A228:C228"/>
    <mergeCell ref="D228:K228"/>
    <mergeCell ref="R232:R235"/>
    <mergeCell ref="S232:S235"/>
    <mergeCell ref="T232:T235"/>
    <mergeCell ref="M232:M235"/>
    <mergeCell ref="N232:N235"/>
    <mergeCell ref="O232:O235"/>
    <mergeCell ref="P232:P235"/>
    <mergeCell ref="Q232:Q235"/>
    <mergeCell ref="G232:G235"/>
    <mergeCell ref="H232:H235"/>
    <mergeCell ref="K205:K208"/>
    <mergeCell ref="L205:L208"/>
    <mergeCell ref="M205:M208"/>
    <mergeCell ref="N205:N208"/>
    <mergeCell ref="O205:O208"/>
    <mergeCell ref="I232:I235"/>
    <mergeCell ref="J232:J235"/>
    <mergeCell ref="K232:K235"/>
    <mergeCell ref="L232:L235"/>
    <mergeCell ref="A232:A235"/>
    <mergeCell ref="B232:B235"/>
    <mergeCell ref="C232:C235"/>
    <mergeCell ref="D232:D235"/>
    <mergeCell ref="E232:E235"/>
    <mergeCell ref="A128:B128"/>
    <mergeCell ref="C128:H128"/>
    <mergeCell ref="B116:B119"/>
    <mergeCell ref="C116:C119"/>
    <mergeCell ref="D116:D119"/>
    <mergeCell ref="E116:E119"/>
    <mergeCell ref="F116:F119"/>
    <mergeCell ref="L127:N127"/>
    <mergeCell ref="N145:N148"/>
    <mergeCell ref="L159:N159"/>
    <mergeCell ref="I194:K194"/>
    <mergeCell ref="L194:N194"/>
    <mergeCell ref="A205:A208"/>
    <mergeCell ref="B205:B208"/>
    <mergeCell ref="C205:C208"/>
    <mergeCell ref="D205:D208"/>
    <mergeCell ref="E205:E208"/>
    <mergeCell ref="F205:F208"/>
    <mergeCell ref="G205:G208"/>
    <mergeCell ref="H205:H208"/>
    <mergeCell ref="I205:I208"/>
    <mergeCell ref="J205:J208"/>
    <mergeCell ref="D194:E194"/>
    <mergeCell ref="Q127:U127"/>
    <mergeCell ref="M129:M132"/>
    <mergeCell ref="N129:N132"/>
    <mergeCell ref="O129:O132"/>
    <mergeCell ref="P129:P132"/>
    <mergeCell ref="Q129:Q132"/>
    <mergeCell ref="R129:R132"/>
    <mergeCell ref="G129:G132"/>
    <mergeCell ref="H129:H132"/>
    <mergeCell ref="I129:I132"/>
    <mergeCell ref="J129:J132"/>
    <mergeCell ref="K129:K132"/>
    <mergeCell ref="L129:L132"/>
    <mergeCell ref="A129:A132"/>
    <mergeCell ref="B129:B132"/>
    <mergeCell ref="C129:C132"/>
    <mergeCell ref="D129:D132"/>
    <mergeCell ref="E129:E132"/>
    <mergeCell ref="F129:F132"/>
    <mergeCell ref="I128:K128"/>
    <mergeCell ref="Q128:U128"/>
    <mergeCell ref="D127:E127"/>
    <mergeCell ref="F127:H127"/>
    <mergeCell ref="I127:K127"/>
    <mergeCell ref="D114:E114"/>
    <mergeCell ref="F114:H114"/>
    <mergeCell ref="I114:K114"/>
    <mergeCell ref="L114:O114"/>
    <mergeCell ref="R114:U114"/>
    <mergeCell ref="A115:B115"/>
    <mergeCell ref="C115:H115"/>
    <mergeCell ref="I115:K115"/>
    <mergeCell ref="L115:O115"/>
    <mergeCell ref="R115:U115"/>
    <mergeCell ref="S116:S119"/>
    <mergeCell ref="T116:T119"/>
    <mergeCell ref="U116:U119"/>
    <mergeCell ref="M116:M119"/>
    <mergeCell ref="N116:N119"/>
    <mergeCell ref="O116:O119"/>
    <mergeCell ref="P116:P119"/>
    <mergeCell ref="Q116:Q119"/>
    <mergeCell ref="R116:R119"/>
    <mergeCell ref="G116:G119"/>
    <mergeCell ref="H116:H119"/>
    <mergeCell ref="I116:I119"/>
    <mergeCell ref="J116:J119"/>
    <mergeCell ref="K116:K119"/>
    <mergeCell ref="L116:L119"/>
    <mergeCell ref="A116:A119"/>
    <mergeCell ref="A112:C112"/>
    <mergeCell ref="D112:K112"/>
    <mergeCell ref="L112:O112"/>
    <mergeCell ref="P112:U112"/>
    <mergeCell ref="A113:C113"/>
    <mergeCell ref="D113:K113"/>
    <mergeCell ref="L113:O113"/>
    <mergeCell ref="P113:U113"/>
    <mergeCell ref="A111:B111"/>
    <mergeCell ref="C111:E111"/>
    <mergeCell ref="F111:G111"/>
    <mergeCell ref="H111:K111"/>
    <mergeCell ref="L111:O111"/>
    <mergeCell ref="P111:U111"/>
    <mergeCell ref="S103:S106"/>
    <mergeCell ref="T103:T106"/>
    <mergeCell ref="U103:U106"/>
    <mergeCell ref="A108:E110"/>
    <mergeCell ref="F108:O110"/>
    <mergeCell ref="P108:U108"/>
    <mergeCell ref="P109:U109"/>
    <mergeCell ref="P110:U110"/>
    <mergeCell ref="M103:M106"/>
    <mergeCell ref="N103:N106"/>
    <mergeCell ref="O103:O106"/>
    <mergeCell ref="P103:P106"/>
    <mergeCell ref="Q103:Q106"/>
    <mergeCell ref="R103:R106"/>
    <mergeCell ref="G103:G106"/>
    <mergeCell ref="H103:H106"/>
    <mergeCell ref="I103:I106"/>
    <mergeCell ref="J103:J106"/>
    <mergeCell ref="L103:L106"/>
    <mergeCell ref="A103:A106"/>
    <mergeCell ref="B103:B106"/>
    <mergeCell ref="C103:C106"/>
    <mergeCell ref="D103:D106"/>
    <mergeCell ref="E103:E106"/>
    <mergeCell ref="F103:F106"/>
    <mergeCell ref="D101:E101"/>
    <mergeCell ref="F101:H101"/>
    <mergeCell ref="I101:K101"/>
    <mergeCell ref="L101:O101"/>
    <mergeCell ref="R101:U101"/>
    <mergeCell ref="A102:B102"/>
    <mergeCell ref="C102:H102"/>
    <mergeCell ref="I102:K102"/>
    <mergeCell ref="L102:O102"/>
    <mergeCell ref="R102:U102"/>
    <mergeCell ref="S88:S91"/>
    <mergeCell ref="T88:T91"/>
    <mergeCell ref="U88:U91"/>
    <mergeCell ref="A95:E97"/>
    <mergeCell ref="F95:O97"/>
    <mergeCell ref="P95:U95"/>
    <mergeCell ref="P96:U96"/>
    <mergeCell ref="P97:U97"/>
    <mergeCell ref="M88:M91"/>
    <mergeCell ref="N88:N91"/>
    <mergeCell ref="O88:O91"/>
    <mergeCell ref="P88:P91"/>
    <mergeCell ref="Q88:Q91"/>
    <mergeCell ref="R88:R91"/>
    <mergeCell ref="G88:G91"/>
    <mergeCell ref="H88:H91"/>
    <mergeCell ref="I88:I91"/>
    <mergeCell ref="J88:J91"/>
    <mergeCell ref="A85:C85"/>
    <mergeCell ref="D85:K85"/>
    <mergeCell ref="L85:O85"/>
    <mergeCell ref="P85:U85"/>
    <mergeCell ref="A80:E82"/>
    <mergeCell ref="F80:O82"/>
    <mergeCell ref="P80:U80"/>
    <mergeCell ref="P81:U81"/>
    <mergeCell ref="P82:U82"/>
    <mergeCell ref="A83:B83"/>
    <mergeCell ref="C83:E83"/>
    <mergeCell ref="F83:G83"/>
    <mergeCell ref="H83:K83"/>
    <mergeCell ref="L83:O83"/>
    <mergeCell ref="K88:K91"/>
    <mergeCell ref="L88:L91"/>
    <mergeCell ref="A88:A91"/>
    <mergeCell ref="B88:B91"/>
    <mergeCell ref="C88:C91"/>
    <mergeCell ref="D88:D91"/>
    <mergeCell ref="E88:E91"/>
    <mergeCell ref="F88:F91"/>
    <mergeCell ref="D86:E86"/>
    <mergeCell ref="F86:H86"/>
    <mergeCell ref="I86:K86"/>
    <mergeCell ref="L86:O86"/>
    <mergeCell ref="R86:U86"/>
    <mergeCell ref="A87:B87"/>
    <mergeCell ref="C87:H87"/>
    <mergeCell ref="I87:K87"/>
    <mergeCell ref="L87:O87"/>
    <mergeCell ref="R87:U87"/>
    <mergeCell ref="G42:G45"/>
    <mergeCell ref="H42:H45"/>
    <mergeCell ref="I42:I45"/>
    <mergeCell ref="J42:J45"/>
    <mergeCell ref="K42:K45"/>
    <mergeCell ref="L42:L45"/>
    <mergeCell ref="A42:A45"/>
    <mergeCell ref="B42:B45"/>
    <mergeCell ref="C42:C45"/>
    <mergeCell ref="D42:D45"/>
    <mergeCell ref="E42:E45"/>
    <mergeCell ref="F42:F45"/>
    <mergeCell ref="P83:U83"/>
    <mergeCell ref="A84:C84"/>
    <mergeCell ref="D84:K84"/>
    <mergeCell ref="L84:O84"/>
    <mergeCell ref="P84:U84"/>
    <mergeCell ref="C46:C49"/>
    <mergeCell ref="O47:Q47"/>
    <mergeCell ref="A46:A49"/>
    <mergeCell ref="B46:B49"/>
    <mergeCell ref="R42:R45"/>
    <mergeCell ref="S42:S45"/>
    <mergeCell ref="T42:T45"/>
    <mergeCell ref="M42:M45"/>
    <mergeCell ref="N42:N45"/>
    <mergeCell ref="O42:O45"/>
    <mergeCell ref="P42:P45"/>
    <mergeCell ref="Q42:Q45"/>
    <mergeCell ref="D56:E56"/>
    <mergeCell ref="F56:H56"/>
    <mergeCell ref="I56:K56"/>
    <mergeCell ref="D40:E40"/>
    <mergeCell ref="F40:H40"/>
    <mergeCell ref="I40:K40"/>
    <mergeCell ref="L40:O40"/>
    <mergeCell ref="R40:U40"/>
    <mergeCell ref="A41:B41"/>
    <mergeCell ref="C41:H41"/>
    <mergeCell ref="I41:K41"/>
    <mergeCell ref="L41:O41"/>
    <mergeCell ref="R41:U41"/>
    <mergeCell ref="P37:U37"/>
    <mergeCell ref="A38:C38"/>
    <mergeCell ref="D38:K38"/>
    <mergeCell ref="L38:O38"/>
    <mergeCell ref="P38:U38"/>
    <mergeCell ref="A39:C39"/>
    <mergeCell ref="D39:K39"/>
    <mergeCell ref="L39:O39"/>
    <mergeCell ref="P39:U39"/>
    <mergeCell ref="A34:E36"/>
    <mergeCell ref="F34:O36"/>
    <mergeCell ref="P34:U34"/>
    <mergeCell ref="P35:U35"/>
    <mergeCell ref="P36:U36"/>
    <mergeCell ref="A37:B37"/>
    <mergeCell ref="C37:E37"/>
    <mergeCell ref="F37:G37"/>
    <mergeCell ref="H37:K37"/>
    <mergeCell ref="L37:O37"/>
    <mergeCell ref="S27:S30"/>
    <mergeCell ref="T27:T30"/>
    <mergeCell ref="U27:U30"/>
    <mergeCell ref="A31:A33"/>
    <mergeCell ref="B31:B33"/>
    <mergeCell ref="C31:C33"/>
    <mergeCell ref="M27:M30"/>
    <mergeCell ref="N27:N30"/>
    <mergeCell ref="O27:O30"/>
    <mergeCell ref="P27:P30"/>
    <mergeCell ref="Q27:Q30"/>
    <mergeCell ref="R27:R30"/>
    <mergeCell ref="G27:G30"/>
    <mergeCell ref="H27:H30"/>
    <mergeCell ref="I27:I30"/>
    <mergeCell ref="J27:J30"/>
    <mergeCell ref="K27:K30"/>
    <mergeCell ref="L27:L30"/>
    <mergeCell ref="A27:A30"/>
    <mergeCell ref="B27:B30"/>
    <mergeCell ref="C27:C30"/>
    <mergeCell ref="D27:D30"/>
    <mergeCell ref="E27:E30"/>
    <mergeCell ref="F27:F30"/>
    <mergeCell ref="D25:E25"/>
    <mergeCell ref="F25:H25"/>
    <mergeCell ref="I25:K25"/>
    <mergeCell ref="L25:O25"/>
    <mergeCell ref="R25:U25"/>
    <mergeCell ref="A26:B26"/>
    <mergeCell ref="C26:H26"/>
    <mergeCell ref="I26:K26"/>
    <mergeCell ref="L26:O26"/>
    <mergeCell ref="R26:U26"/>
    <mergeCell ref="P22:U22"/>
    <mergeCell ref="A23:C23"/>
    <mergeCell ref="D23:K23"/>
    <mergeCell ref="L23:O23"/>
    <mergeCell ref="P23:U23"/>
    <mergeCell ref="A24:C24"/>
    <mergeCell ref="D24:K24"/>
    <mergeCell ref="L24:O24"/>
    <mergeCell ref="P24:U24"/>
    <mergeCell ref="A22:B22"/>
    <mergeCell ref="C22:E22"/>
    <mergeCell ref="F22:G22"/>
    <mergeCell ref="H22:K22"/>
    <mergeCell ref="L22:O22"/>
    <mergeCell ref="P5:U5"/>
    <mergeCell ref="A6:C6"/>
    <mergeCell ref="D6:K6"/>
    <mergeCell ref="L6:O6"/>
    <mergeCell ref="P6:U6"/>
    <mergeCell ref="A19:E21"/>
    <mergeCell ref="F19:O21"/>
    <mergeCell ref="P19:U19"/>
    <mergeCell ref="P20:U20"/>
    <mergeCell ref="P21:U21"/>
    <mergeCell ref="S9:S12"/>
    <mergeCell ref="T9:T12"/>
    <mergeCell ref="U9:U12"/>
    <mergeCell ref="A13:A18"/>
    <mergeCell ref="B13:B18"/>
    <mergeCell ref="C13:C14"/>
    <mergeCell ref="M9:M12"/>
    <mergeCell ref="N9:N12"/>
    <mergeCell ref="O9:O12"/>
    <mergeCell ref="P9:P12"/>
    <mergeCell ref="Q9:Q12"/>
    <mergeCell ref="R9:R12"/>
    <mergeCell ref="G9:G12"/>
    <mergeCell ref="H9:H12"/>
    <mergeCell ref="I9:I12"/>
    <mergeCell ref="J9:J12"/>
    <mergeCell ref="K9:K12"/>
    <mergeCell ref="L9:L12"/>
    <mergeCell ref="A9:A12"/>
    <mergeCell ref="B9:B12"/>
    <mergeCell ref="C9:C12"/>
    <mergeCell ref="P55:U55"/>
    <mergeCell ref="F58:F61"/>
    <mergeCell ref="G58:G61"/>
    <mergeCell ref="H58:H61"/>
    <mergeCell ref="I58:I61"/>
    <mergeCell ref="A1:E3"/>
    <mergeCell ref="F1:O3"/>
    <mergeCell ref="P1:U1"/>
    <mergeCell ref="P2:U2"/>
    <mergeCell ref="P3:U3"/>
    <mergeCell ref="A4:B4"/>
    <mergeCell ref="C4:E4"/>
    <mergeCell ref="F4:G4"/>
    <mergeCell ref="H4:K4"/>
    <mergeCell ref="L4:O4"/>
    <mergeCell ref="D9:D12"/>
    <mergeCell ref="E9:E12"/>
    <mergeCell ref="F9:F12"/>
    <mergeCell ref="D7:E7"/>
    <mergeCell ref="F7:H7"/>
    <mergeCell ref="I7:K7"/>
    <mergeCell ref="L7:O7"/>
    <mergeCell ref="R7:U7"/>
    <mergeCell ref="A8:B8"/>
    <mergeCell ref="C8:H8"/>
    <mergeCell ref="I8:K8"/>
    <mergeCell ref="L8:O8"/>
    <mergeCell ref="R8:U8"/>
    <mergeCell ref="P4:U4"/>
    <mergeCell ref="A5:C5"/>
    <mergeCell ref="D5:K5"/>
    <mergeCell ref="L5:O5"/>
    <mergeCell ref="P68:U68"/>
    <mergeCell ref="A69:C69"/>
    <mergeCell ref="D69:K69"/>
    <mergeCell ref="L69:O69"/>
    <mergeCell ref="P69:U69"/>
    <mergeCell ref="L56:O56"/>
    <mergeCell ref="R56:U56"/>
    <mergeCell ref="A57:B57"/>
    <mergeCell ref="C57:H57"/>
    <mergeCell ref="K58:K61"/>
    <mergeCell ref="L58:L61"/>
    <mergeCell ref="I57:K57"/>
    <mergeCell ref="L57:O57"/>
    <mergeCell ref="R57:U57"/>
    <mergeCell ref="A50:E52"/>
    <mergeCell ref="F50:O52"/>
    <mergeCell ref="P50:U50"/>
    <mergeCell ref="P51:U51"/>
    <mergeCell ref="P52:U52"/>
    <mergeCell ref="A53:B53"/>
    <mergeCell ref="C53:E53"/>
    <mergeCell ref="F53:G53"/>
    <mergeCell ref="H53:K53"/>
    <mergeCell ref="L53:O53"/>
    <mergeCell ref="P53:U53"/>
    <mergeCell ref="A54:C54"/>
    <mergeCell ref="D54:K54"/>
    <mergeCell ref="L54:O54"/>
    <mergeCell ref="P54:U54"/>
    <mergeCell ref="A55:C55"/>
    <mergeCell ref="D55:K55"/>
    <mergeCell ref="L55:O55"/>
    <mergeCell ref="F73:F76"/>
    <mergeCell ref="G73:G76"/>
    <mergeCell ref="H73:H76"/>
    <mergeCell ref="I73:I76"/>
    <mergeCell ref="J73:J76"/>
    <mergeCell ref="K73:K76"/>
    <mergeCell ref="L73:L76"/>
    <mergeCell ref="M73:M76"/>
    <mergeCell ref="N73:N76"/>
    <mergeCell ref="O73:O76"/>
    <mergeCell ref="P73:P76"/>
    <mergeCell ref="M58:M61"/>
    <mergeCell ref="N58:N61"/>
    <mergeCell ref="A77:A79"/>
    <mergeCell ref="B77:B79"/>
    <mergeCell ref="A70:C70"/>
    <mergeCell ref="A73:A76"/>
    <mergeCell ref="B73:B76"/>
    <mergeCell ref="D70:K70"/>
    <mergeCell ref="L70:O70"/>
    <mergeCell ref="A62:A64"/>
    <mergeCell ref="B62:B64"/>
    <mergeCell ref="A65:E67"/>
    <mergeCell ref="F65:O67"/>
    <mergeCell ref="P65:U65"/>
    <mergeCell ref="P66:U66"/>
    <mergeCell ref="P67:U67"/>
    <mergeCell ref="A68:B68"/>
    <mergeCell ref="C68:E68"/>
    <mergeCell ref="F68:G68"/>
    <mergeCell ref="H68:K68"/>
    <mergeCell ref="L68:O68"/>
    <mergeCell ref="P70:U70"/>
    <mergeCell ref="D71:E71"/>
    <mergeCell ref="F71:H71"/>
    <mergeCell ref="I71:K71"/>
    <mergeCell ref="L71:O71"/>
    <mergeCell ref="R71:U71"/>
    <mergeCell ref="Q58:Q61"/>
    <mergeCell ref="R58:R61"/>
    <mergeCell ref="S58:S61"/>
    <mergeCell ref="T58:T61"/>
    <mergeCell ref="U58:U61"/>
    <mergeCell ref="A72:B72"/>
    <mergeCell ref="C72:H72"/>
    <mergeCell ref="I72:K72"/>
    <mergeCell ref="L72:O72"/>
    <mergeCell ref="R72:U72"/>
    <mergeCell ref="Q73:Q76"/>
    <mergeCell ref="R73:R76"/>
    <mergeCell ref="S73:S76"/>
    <mergeCell ref="T73:T76"/>
    <mergeCell ref="U73:U76"/>
    <mergeCell ref="A58:A61"/>
    <mergeCell ref="B58:B61"/>
    <mergeCell ref="C58:C61"/>
    <mergeCell ref="D58:D61"/>
    <mergeCell ref="E58:E61"/>
    <mergeCell ref="C73:C76"/>
    <mergeCell ref="D73:D76"/>
    <mergeCell ref="E73:E76"/>
    <mergeCell ref="J58:J61"/>
    <mergeCell ref="O58:O61"/>
    <mergeCell ref="P58:P61"/>
    <mergeCell ref="A286:B286"/>
    <mergeCell ref="C286:E286"/>
    <mergeCell ref="F286:G286"/>
    <mergeCell ref="H286:K286"/>
    <mergeCell ref="A287:C287"/>
    <mergeCell ref="D287:K287"/>
    <mergeCell ref="A154:E156"/>
    <mergeCell ref="A157:B157"/>
    <mergeCell ref="C157:E157"/>
    <mergeCell ref="F157:G157"/>
    <mergeCell ref="H157:K157"/>
    <mergeCell ref="A283:E285"/>
    <mergeCell ref="A92:A94"/>
    <mergeCell ref="B92:B94"/>
    <mergeCell ref="C92:C94"/>
    <mergeCell ref="A99:C99"/>
    <mergeCell ref="D99:K99"/>
    <mergeCell ref="A159:C159"/>
    <mergeCell ref="D159:K159"/>
    <mergeCell ref="A166:A170"/>
    <mergeCell ref="B166:B170"/>
    <mergeCell ref="C166:C170"/>
    <mergeCell ref="A171:E173"/>
    <mergeCell ref="F171:N173"/>
    <mergeCell ref="D177:E177"/>
    <mergeCell ref="F177:H177"/>
    <mergeCell ref="I177:K177"/>
    <mergeCell ref="L177:N177"/>
    <mergeCell ref="A200:A204"/>
    <mergeCell ref="B200:B204"/>
    <mergeCell ref="C200:C204"/>
    <mergeCell ref="F194:H194"/>
    <mergeCell ref="L99:O99"/>
    <mergeCell ref="P99:U99"/>
    <mergeCell ref="A100:C100"/>
    <mergeCell ref="D100:K100"/>
    <mergeCell ref="L100:O100"/>
    <mergeCell ref="P100:U100"/>
    <mergeCell ref="A98:B98"/>
    <mergeCell ref="C98:E98"/>
    <mergeCell ref="F98:G98"/>
    <mergeCell ref="H98:K98"/>
    <mergeCell ref="L98:O98"/>
    <mergeCell ref="P98:U98"/>
    <mergeCell ref="K103:K106"/>
    <mergeCell ref="O145:O148"/>
    <mergeCell ref="P145:P148"/>
    <mergeCell ref="Q145:Q148"/>
    <mergeCell ref="R145:R148"/>
    <mergeCell ref="S145:S148"/>
    <mergeCell ref="A137:E139"/>
    <mergeCell ref="F137:N139"/>
    <mergeCell ref="O137:U137"/>
    <mergeCell ref="O138:U138"/>
    <mergeCell ref="O139:U139"/>
    <mergeCell ref="A140:B140"/>
    <mergeCell ref="C140:E140"/>
    <mergeCell ref="F140:G140"/>
    <mergeCell ref="H140:K140"/>
    <mergeCell ref="L140:N140"/>
    <mergeCell ref="O140:U140"/>
    <mergeCell ref="A141:C141"/>
    <mergeCell ref="D141:K141"/>
    <mergeCell ref="L141:N141"/>
    <mergeCell ref="O141:U141"/>
    <mergeCell ref="T145:T148"/>
    <mergeCell ref="U145:U148"/>
    <mergeCell ref="A149:A153"/>
    <mergeCell ref="B149:B153"/>
    <mergeCell ref="C149:C153"/>
    <mergeCell ref="A142:C142"/>
    <mergeCell ref="D142:K142"/>
    <mergeCell ref="L142:N142"/>
    <mergeCell ref="O142:U142"/>
    <mergeCell ref="D143:E143"/>
    <mergeCell ref="F143:H143"/>
    <mergeCell ref="I143:K143"/>
    <mergeCell ref="L143:N143"/>
    <mergeCell ref="Q143:U143"/>
    <mergeCell ref="A144:B144"/>
    <mergeCell ref="C144:H144"/>
    <mergeCell ref="I144:K144"/>
    <mergeCell ref="Q144:U144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5:J148"/>
    <mergeCell ref="K145:K148"/>
    <mergeCell ref="L145:L148"/>
    <mergeCell ref="M145:M148"/>
    <mergeCell ref="O159:U159"/>
    <mergeCell ref="D160:E160"/>
    <mergeCell ref="F160:H160"/>
    <mergeCell ref="I160:K160"/>
    <mergeCell ref="L160:N160"/>
    <mergeCell ref="Q160:U160"/>
    <mergeCell ref="A161:B161"/>
    <mergeCell ref="C161:H161"/>
    <mergeCell ref="I161:K161"/>
    <mergeCell ref="Q161:U161"/>
    <mergeCell ref="A162:A165"/>
    <mergeCell ref="B162:B165"/>
    <mergeCell ref="C162:C165"/>
    <mergeCell ref="D162:D165"/>
    <mergeCell ref="E162:E165"/>
    <mergeCell ref="F162:F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O171:U171"/>
    <mergeCell ref="O172:U172"/>
    <mergeCell ref="O173:U173"/>
    <mergeCell ref="A174:B174"/>
    <mergeCell ref="C174:E174"/>
    <mergeCell ref="F174:G174"/>
    <mergeCell ref="H174:K174"/>
    <mergeCell ref="L174:N174"/>
    <mergeCell ref="O174:U174"/>
    <mergeCell ref="A175:C175"/>
    <mergeCell ref="D175:K175"/>
    <mergeCell ref="L175:N175"/>
    <mergeCell ref="O175:U175"/>
    <mergeCell ref="A176:C176"/>
    <mergeCell ref="D176:K176"/>
    <mergeCell ref="L176:N176"/>
    <mergeCell ref="O176:U176"/>
    <mergeCell ref="Q177:U177"/>
    <mergeCell ref="A178:B178"/>
    <mergeCell ref="C178:H178"/>
    <mergeCell ref="I178:K178"/>
    <mergeCell ref="Q178:U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79:P182"/>
    <mergeCell ref="Q179:Q182"/>
    <mergeCell ref="R179:R182"/>
    <mergeCell ref="S179:S182"/>
    <mergeCell ref="N196:N199"/>
    <mergeCell ref="O196:O199"/>
    <mergeCell ref="P196:P199"/>
    <mergeCell ref="Q196:Q199"/>
    <mergeCell ref="R196:R199"/>
    <mergeCell ref="S196:S199"/>
    <mergeCell ref="T179:T182"/>
    <mergeCell ref="U179:U182"/>
    <mergeCell ref="A183:A187"/>
    <mergeCell ref="B183:B187"/>
    <mergeCell ref="C183:C187"/>
    <mergeCell ref="A188:E190"/>
    <mergeCell ref="F188:N190"/>
    <mergeCell ref="O188:U188"/>
    <mergeCell ref="O189:U189"/>
    <mergeCell ref="O190:U190"/>
    <mergeCell ref="A191:B191"/>
    <mergeCell ref="C191:E191"/>
    <mergeCell ref="F191:G191"/>
    <mergeCell ref="H191:K191"/>
    <mergeCell ref="L191:N191"/>
    <mergeCell ref="O191:U191"/>
    <mergeCell ref="A192:C192"/>
    <mergeCell ref="D192:K192"/>
    <mergeCell ref="L192:N192"/>
    <mergeCell ref="O192:U192"/>
    <mergeCell ref="T196:T199"/>
    <mergeCell ref="U196:U199"/>
    <mergeCell ref="A193:C193"/>
    <mergeCell ref="D193:K193"/>
    <mergeCell ref="L193:N193"/>
    <mergeCell ref="O193:U193"/>
    <mergeCell ref="A229:C229"/>
    <mergeCell ref="D229:K229"/>
    <mergeCell ref="L229:N229"/>
    <mergeCell ref="O229:U229"/>
    <mergeCell ref="D230:E230"/>
    <mergeCell ref="F230:H230"/>
    <mergeCell ref="I230:K230"/>
    <mergeCell ref="L230:N230"/>
    <mergeCell ref="Q230:T230"/>
    <mergeCell ref="A231:B231"/>
    <mergeCell ref="C231:H231"/>
    <mergeCell ref="I231:K231"/>
    <mergeCell ref="Q231:T231"/>
    <mergeCell ref="F232:F235"/>
    <mergeCell ref="Q194:U194"/>
    <mergeCell ref="A195:B195"/>
    <mergeCell ref="C195:H195"/>
    <mergeCell ref="I195:K195"/>
    <mergeCell ref="Q195:U195"/>
    <mergeCell ref="A196:A199"/>
    <mergeCell ref="B196:B199"/>
    <mergeCell ref="C196:C199"/>
    <mergeCell ref="D196:D199"/>
    <mergeCell ref="E196:E199"/>
    <mergeCell ref="F196:F199"/>
    <mergeCell ref="G196:G199"/>
    <mergeCell ref="H196:H199"/>
    <mergeCell ref="I196:I199"/>
    <mergeCell ref="J196:J199"/>
    <mergeCell ref="K196:K199"/>
    <mergeCell ref="L196:L199"/>
    <mergeCell ref="M196:M199"/>
    <mergeCell ref="A237:E239"/>
    <mergeCell ref="F237:N239"/>
    <mergeCell ref="O237:U237"/>
    <mergeCell ref="O238:U238"/>
    <mergeCell ref="O239:U239"/>
    <mergeCell ref="A240:B240"/>
    <mergeCell ref="C240:E240"/>
    <mergeCell ref="F240:G240"/>
    <mergeCell ref="H240:K240"/>
    <mergeCell ref="L240:N240"/>
    <mergeCell ref="O240:U240"/>
    <mergeCell ref="A241:C241"/>
    <mergeCell ref="D241:K241"/>
    <mergeCell ref="L241:N241"/>
    <mergeCell ref="O241:U241"/>
    <mergeCell ref="O245:O248"/>
    <mergeCell ref="P245:P248"/>
    <mergeCell ref="Q245:Q248"/>
    <mergeCell ref="R245:R248"/>
    <mergeCell ref="S245:S248"/>
    <mergeCell ref="O258:O261"/>
    <mergeCell ref="P258:P261"/>
    <mergeCell ref="Q258:Q261"/>
    <mergeCell ref="R258:R261"/>
    <mergeCell ref="S258:S261"/>
    <mergeCell ref="T245:T248"/>
    <mergeCell ref="U245:U248"/>
    <mergeCell ref="A242:C242"/>
    <mergeCell ref="D242:K242"/>
    <mergeCell ref="L242:N242"/>
    <mergeCell ref="O242:U242"/>
    <mergeCell ref="D243:E243"/>
    <mergeCell ref="F243:H243"/>
    <mergeCell ref="I243:K243"/>
    <mergeCell ref="L243:N243"/>
    <mergeCell ref="Q243:T243"/>
    <mergeCell ref="A244:B244"/>
    <mergeCell ref="C244:H244"/>
    <mergeCell ref="I244:K244"/>
    <mergeCell ref="Q244:T244"/>
    <mergeCell ref="A245:A248"/>
    <mergeCell ref="B245:B248"/>
    <mergeCell ref="C245:C248"/>
    <mergeCell ref="D245:D248"/>
    <mergeCell ref="E245:E248"/>
    <mergeCell ref="F245:F248"/>
    <mergeCell ref="G245:G248"/>
    <mergeCell ref="A253:B253"/>
    <mergeCell ref="C253:E253"/>
    <mergeCell ref="F253:G253"/>
    <mergeCell ref="H253:K253"/>
    <mergeCell ref="A250:E252"/>
    <mergeCell ref="T258:T261"/>
    <mergeCell ref="U258:U261"/>
    <mergeCell ref="A262:A265"/>
    <mergeCell ref="B262:B265"/>
    <mergeCell ref="C262:C263"/>
    <mergeCell ref="A255:C255"/>
    <mergeCell ref="D255:K255"/>
    <mergeCell ref="L255:N255"/>
    <mergeCell ref="O255:U255"/>
    <mergeCell ref="D256:E256"/>
    <mergeCell ref="F256:H256"/>
    <mergeCell ref="I256:K256"/>
    <mergeCell ref="L256:N256"/>
    <mergeCell ref="Q256:U256"/>
    <mergeCell ref="A257:B257"/>
    <mergeCell ref="C257:H257"/>
    <mergeCell ref="I257:K257"/>
    <mergeCell ref="Q257:U257"/>
    <mergeCell ref="A258:A261"/>
    <mergeCell ref="B258:B261"/>
    <mergeCell ref="C258:C261"/>
    <mergeCell ref="D258:D261"/>
    <mergeCell ref="E258:E261"/>
    <mergeCell ref="F258:F261"/>
    <mergeCell ref="G258:G261"/>
    <mergeCell ref="H258:H261"/>
    <mergeCell ref="I258:I261"/>
    <mergeCell ref="J258:J261"/>
    <mergeCell ref="K258:K261"/>
    <mergeCell ref="L258:L261"/>
    <mergeCell ref="M258:M261"/>
    <mergeCell ref="N258:N261"/>
    <mergeCell ref="I272:K272"/>
    <mergeCell ref="L272:N272"/>
    <mergeCell ref="Q272:U272"/>
    <mergeCell ref="A273:B273"/>
    <mergeCell ref="C273:H273"/>
    <mergeCell ref="I273:K273"/>
    <mergeCell ref="Q273:U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74:J277"/>
    <mergeCell ref="K274:K277"/>
    <mergeCell ref="L274:L277"/>
    <mergeCell ref="M274:M277"/>
    <mergeCell ref="N274:N277"/>
    <mergeCell ref="O274:O277"/>
    <mergeCell ref="P274:P277"/>
    <mergeCell ref="Q274:Q277"/>
    <mergeCell ref="R274:R277"/>
    <mergeCell ref="S274:S277"/>
    <mergeCell ref="F388:N390"/>
    <mergeCell ref="O389:U389"/>
    <mergeCell ref="O390:U390"/>
    <mergeCell ref="O391:U391"/>
    <mergeCell ref="A391:B391"/>
    <mergeCell ref="C391:E391"/>
    <mergeCell ref="F391:G391"/>
    <mergeCell ref="H391:K391"/>
    <mergeCell ref="L392:N392"/>
    <mergeCell ref="O392:U392"/>
    <mergeCell ref="L393:N393"/>
    <mergeCell ref="Q394:U394"/>
    <mergeCell ref="Q395:U395"/>
    <mergeCell ref="O288:U288"/>
    <mergeCell ref="D289:E289"/>
    <mergeCell ref="F289:H289"/>
    <mergeCell ref="I289:K289"/>
    <mergeCell ref="L289:N289"/>
    <mergeCell ref="Q289:U289"/>
    <mergeCell ref="A290:B290"/>
    <mergeCell ref="C290:H290"/>
    <mergeCell ref="I290:K290"/>
    <mergeCell ref="Q290:U290"/>
    <mergeCell ref="A291:A294"/>
    <mergeCell ref="B291:B294"/>
    <mergeCell ref="R291:R294"/>
    <mergeCell ref="S291:S294"/>
    <mergeCell ref="A300:E302"/>
    <mergeCell ref="F300:N302"/>
    <mergeCell ref="O300:U300"/>
    <mergeCell ref="O301:U301"/>
    <mergeCell ref="O302:U302"/>
    <mergeCell ref="L380:N380"/>
    <mergeCell ref="A121:E123"/>
    <mergeCell ref="F121:N123"/>
    <mergeCell ref="O121:U121"/>
    <mergeCell ref="O122:U122"/>
    <mergeCell ref="O123:U123"/>
    <mergeCell ref="A124:B124"/>
    <mergeCell ref="C124:E124"/>
    <mergeCell ref="F124:G124"/>
    <mergeCell ref="H124:K124"/>
    <mergeCell ref="L124:N124"/>
    <mergeCell ref="O124:U124"/>
    <mergeCell ref="A125:C125"/>
    <mergeCell ref="D125:K125"/>
    <mergeCell ref="L125:N125"/>
    <mergeCell ref="O125:U125"/>
    <mergeCell ref="A126:C126"/>
    <mergeCell ref="D126:K126"/>
    <mergeCell ref="L126:N126"/>
    <mergeCell ref="O126:U126"/>
    <mergeCell ref="F154:N156"/>
    <mergeCell ref="T274:T277"/>
    <mergeCell ref="U274:U277"/>
    <mergeCell ref="A278:A282"/>
    <mergeCell ref="B278:B282"/>
    <mergeCell ref="C278:C282"/>
    <mergeCell ref="A271:C271"/>
    <mergeCell ref="D271:K271"/>
    <mergeCell ref="L271:N271"/>
    <mergeCell ref="O271:U271"/>
    <mergeCell ref="D272:E272"/>
    <mergeCell ref="F272:H272"/>
    <mergeCell ref="O284:U284"/>
    <mergeCell ref="O285:U285"/>
    <mergeCell ref="L286:N286"/>
    <mergeCell ref="P383:P386"/>
    <mergeCell ref="Q383:Q386"/>
    <mergeCell ref="R383:R386"/>
    <mergeCell ref="S383:S386"/>
    <mergeCell ref="T383:T386"/>
    <mergeCell ref="U383:U386"/>
    <mergeCell ref="O388:U388"/>
    <mergeCell ref="L391:N391"/>
    <mergeCell ref="A392:C392"/>
    <mergeCell ref="A380:C380"/>
    <mergeCell ref="D380:K380"/>
    <mergeCell ref="L381:N381"/>
    <mergeCell ref="C291:C294"/>
    <mergeCell ref="D291:D294"/>
    <mergeCell ref="E291:E294"/>
    <mergeCell ref="F291:F294"/>
    <mergeCell ref="G291:G294"/>
    <mergeCell ref="H291:H294"/>
    <mergeCell ref="I291:I294"/>
    <mergeCell ref="J291:J294"/>
    <mergeCell ref="K291:K294"/>
    <mergeCell ref="L291:L294"/>
    <mergeCell ref="M291:M294"/>
    <mergeCell ref="N291:N294"/>
    <mergeCell ref="O291:O294"/>
    <mergeCell ref="P291:P294"/>
    <mergeCell ref="Q291:Q294"/>
    <mergeCell ref="L379:N379"/>
    <mergeCell ref="O379:U379"/>
    <mergeCell ref="O376:U376"/>
    <mergeCell ref="O377:U377"/>
    <mergeCell ref="O378:U378"/>
    <mergeCell ref="A288:C288"/>
    <mergeCell ref="D288:K288"/>
    <mergeCell ref="L288:N288"/>
    <mergeCell ref="O154:U154"/>
    <mergeCell ref="O155:U155"/>
    <mergeCell ref="O156:U156"/>
    <mergeCell ref="L157:N157"/>
    <mergeCell ref="O157:U157"/>
    <mergeCell ref="L158:N158"/>
    <mergeCell ref="O158:U158"/>
    <mergeCell ref="F224:N226"/>
    <mergeCell ref="O224:U224"/>
    <mergeCell ref="O225:U225"/>
    <mergeCell ref="O226:U226"/>
    <mergeCell ref="L227:N227"/>
    <mergeCell ref="O227:U227"/>
    <mergeCell ref="L228:N228"/>
    <mergeCell ref="O228:U228"/>
    <mergeCell ref="F250:N252"/>
    <mergeCell ref="O250:U250"/>
    <mergeCell ref="O251:U251"/>
    <mergeCell ref="O252:U252"/>
    <mergeCell ref="H245:H248"/>
    <mergeCell ref="I245:I248"/>
    <mergeCell ref="J245:J248"/>
    <mergeCell ref="K245:K248"/>
    <mergeCell ref="L245:L248"/>
    <mergeCell ref="M245:M248"/>
    <mergeCell ref="N245:N248"/>
    <mergeCell ref="Q381:U381"/>
    <mergeCell ref="Q382:U382"/>
    <mergeCell ref="D392:K392"/>
    <mergeCell ref="B396:B399"/>
    <mergeCell ref="C396:C399"/>
    <mergeCell ref="D396:D399"/>
    <mergeCell ref="E396:E399"/>
    <mergeCell ref="F396:F399"/>
    <mergeCell ref="G396:G399"/>
    <mergeCell ref="L253:N253"/>
    <mergeCell ref="O253:U253"/>
    <mergeCell ref="L254:N254"/>
    <mergeCell ref="O254:U254"/>
    <mergeCell ref="A375:E377"/>
    <mergeCell ref="F375:N377"/>
    <mergeCell ref="O375:U375"/>
    <mergeCell ref="A378:B378"/>
    <mergeCell ref="C378:E378"/>
    <mergeCell ref="F378:G378"/>
    <mergeCell ref="H378:K378"/>
    <mergeCell ref="L378:N378"/>
    <mergeCell ref="A379:C379"/>
    <mergeCell ref="D379:K379"/>
    <mergeCell ref="D381:E381"/>
    <mergeCell ref="F381:H381"/>
    <mergeCell ref="I381:K381"/>
    <mergeCell ref="O380:U380"/>
    <mergeCell ref="T291:T294"/>
    <mergeCell ref="U291:U294"/>
    <mergeCell ref="A295:A299"/>
    <mergeCell ref="B295:B299"/>
    <mergeCell ref="C295:C299"/>
    <mergeCell ref="P396:P399"/>
    <mergeCell ref="Q396:Q399"/>
    <mergeCell ref="R396:R399"/>
    <mergeCell ref="S396:S399"/>
    <mergeCell ref="T396:T399"/>
    <mergeCell ref="A382:B382"/>
    <mergeCell ref="C382:H382"/>
    <mergeCell ref="A383:A386"/>
    <mergeCell ref="B383:B386"/>
    <mergeCell ref="C383:C386"/>
    <mergeCell ref="D383:D386"/>
    <mergeCell ref="E383:E386"/>
    <mergeCell ref="F383:F386"/>
    <mergeCell ref="G383:G386"/>
    <mergeCell ref="H383:H386"/>
    <mergeCell ref="I383:I386"/>
    <mergeCell ref="J383:J386"/>
    <mergeCell ref="K383:K386"/>
    <mergeCell ref="L383:L386"/>
    <mergeCell ref="M383:M386"/>
    <mergeCell ref="N383:N386"/>
    <mergeCell ref="O383:O386"/>
    <mergeCell ref="I382:K382"/>
    <mergeCell ref="A395:B395"/>
    <mergeCell ref="C395:H395"/>
    <mergeCell ref="A396:A399"/>
    <mergeCell ref="A393:C393"/>
    <mergeCell ref="D393:K393"/>
    <mergeCell ref="L394:N394"/>
    <mergeCell ref="O393:U393"/>
    <mergeCell ref="I395:K395"/>
    <mergeCell ref="A388:E390"/>
    <mergeCell ref="D394:E394"/>
    <mergeCell ref="F394:H394"/>
    <mergeCell ref="I394:K394"/>
    <mergeCell ref="H396:H399"/>
    <mergeCell ref="I396:I399"/>
    <mergeCell ref="J396:J399"/>
    <mergeCell ref="K396:K399"/>
    <mergeCell ref="L396:L399"/>
    <mergeCell ref="M396:M399"/>
    <mergeCell ref="N396:N399"/>
    <mergeCell ref="O396:O399"/>
    <mergeCell ref="U396:U399"/>
    <mergeCell ref="A266:E268"/>
    <mergeCell ref="F266:N268"/>
    <mergeCell ref="O266:U266"/>
    <mergeCell ref="O267:U267"/>
    <mergeCell ref="O268:U268"/>
    <mergeCell ref="A269:B269"/>
    <mergeCell ref="C269:E269"/>
    <mergeCell ref="F269:G269"/>
    <mergeCell ref="H269:K269"/>
    <mergeCell ref="L269:N269"/>
    <mergeCell ref="O269:U269"/>
    <mergeCell ref="A270:C270"/>
    <mergeCell ref="D270:K270"/>
    <mergeCell ref="L270:N270"/>
    <mergeCell ref="O270:U270"/>
    <mergeCell ref="F283:N285"/>
    <mergeCell ref="O283:U283"/>
    <mergeCell ref="O286:U286"/>
    <mergeCell ref="L287:N287"/>
    <mergeCell ref="O287:U287"/>
  </mergeCells>
  <printOptions horizontalCentered="1"/>
  <pageMargins left="0.1" right="0.1" top="0.6" bottom="0.1" header="0.3" footer="0.3"/>
  <pageSetup paperSize="9" scale="17" orientation="landscape" verticalDpi="1200" r:id="rId1"/>
  <headerFooter>
    <oddFooter>&amp;LPrepared By:&amp;RApproved By:</oddFooter>
  </headerFooter>
  <rowBreaks count="17" manualBreakCount="17">
    <brk id="18" max="21" man="1"/>
    <brk id="33" max="16383" man="1"/>
    <brk id="49" max="16383" man="1"/>
    <brk id="64" max="16383" man="1"/>
    <brk id="79" max="21" man="1"/>
    <brk id="94" max="21" man="1"/>
    <brk id="107" max="16383" man="1"/>
    <brk id="120" max="21" man="1"/>
    <brk id="144" max="20" man="1"/>
    <brk id="161" max="20" man="1"/>
    <brk id="170" max="21" man="1"/>
    <brk id="195" max="20" man="1"/>
    <brk id="223" max="16383" man="1"/>
    <brk id="236" max="21" man="1"/>
    <brk id="249" max="16383" man="1"/>
    <brk id="358" max="20" man="1"/>
    <brk id="374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IV221"/>
  <sheetViews>
    <sheetView view="pageBreakPreview" topLeftCell="A85" zoomScale="30" zoomScaleNormal="28" zoomScaleSheetLayoutView="30" workbookViewId="0">
      <selection activeCell="I43" sqref="I43:I46"/>
    </sheetView>
  </sheetViews>
  <sheetFormatPr defaultRowHeight="12.75"/>
  <cols>
    <col min="1" max="1" width="37.85546875" style="180" customWidth="1"/>
    <col min="2" max="2" width="39.42578125" style="88" customWidth="1"/>
    <col min="3" max="3" width="35" style="88" customWidth="1"/>
    <col min="4" max="4" width="28.140625" style="88" customWidth="1"/>
    <col min="5" max="5" width="51" style="181" customWidth="1"/>
    <col min="6" max="6" width="28.140625" style="182" customWidth="1"/>
    <col min="7" max="7" width="21.140625" style="88" customWidth="1"/>
    <col min="8" max="8" width="46.85546875" style="181" customWidth="1"/>
    <col min="9" max="9" width="83.42578125" style="182" bestFit="1" customWidth="1"/>
    <col min="10" max="10" width="19.85546875" style="88" customWidth="1"/>
    <col min="11" max="11" width="28.5703125" style="88" customWidth="1"/>
    <col min="12" max="12" width="44.42578125" style="182" customWidth="1"/>
    <col min="13" max="13" width="35.140625" style="88" customWidth="1"/>
    <col min="14" max="14" width="36.5703125" style="88" customWidth="1"/>
    <col min="15" max="15" width="49.42578125" style="88" customWidth="1"/>
    <col min="16" max="72" width="9.140625" style="92"/>
    <col min="73" max="256" width="9.140625" style="88"/>
    <col min="257" max="257" width="23.140625" style="88" customWidth="1"/>
    <col min="258" max="258" width="39.42578125" style="88" customWidth="1"/>
    <col min="259" max="259" width="31.140625" style="88" customWidth="1"/>
    <col min="260" max="260" width="28.140625" style="88" customWidth="1"/>
    <col min="261" max="261" width="49.140625" style="88" customWidth="1"/>
    <col min="262" max="262" width="28.140625" style="88" customWidth="1"/>
    <col min="263" max="263" width="21.140625" style="88" customWidth="1"/>
    <col min="264" max="264" width="46.85546875" style="88" customWidth="1"/>
    <col min="265" max="265" width="38.28515625" style="88" customWidth="1"/>
    <col min="266" max="266" width="19.85546875" style="88" customWidth="1"/>
    <col min="267" max="267" width="28.5703125" style="88" customWidth="1"/>
    <col min="268" max="268" width="44.42578125" style="88" customWidth="1"/>
    <col min="269" max="269" width="35.140625" style="88" customWidth="1"/>
    <col min="270" max="270" width="36.5703125" style="88" customWidth="1"/>
    <col min="271" max="271" width="49.42578125" style="88" customWidth="1"/>
    <col min="272" max="512" width="9.140625" style="88"/>
    <col min="513" max="513" width="23.140625" style="88" customWidth="1"/>
    <col min="514" max="514" width="39.42578125" style="88" customWidth="1"/>
    <col min="515" max="515" width="31.140625" style="88" customWidth="1"/>
    <col min="516" max="516" width="28.140625" style="88" customWidth="1"/>
    <col min="517" max="517" width="49.140625" style="88" customWidth="1"/>
    <col min="518" max="518" width="28.140625" style="88" customWidth="1"/>
    <col min="519" max="519" width="21.140625" style="88" customWidth="1"/>
    <col min="520" max="520" width="46.85546875" style="88" customWidth="1"/>
    <col min="521" max="521" width="38.28515625" style="88" customWidth="1"/>
    <col min="522" max="522" width="19.85546875" style="88" customWidth="1"/>
    <col min="523" max="523" width="28.5703125" style="88" customWidth="1"/>
    <col min="524" max="524" width="44.42578125" style="88" customWidth="1"/>
    <col min="525" max="525" width="35.140625" style="88" customWidth="1"/>
    <col min="526" max="526" width="36.5703125" style="88" customWidth="1"/>
    <col min="527" max="527" width="49.42578125" style="88" customWidth="1"/>
    <col min="528" max="768" width="9.140625" style="88"/>
    <col min="769" max="769" width="23.140625" style="88" customWidth="1"/>
    <col min="770" max="770" width="39.42578125" style="88" customWidth="1"/>
    <col min="771" max="771" width="31.140625" style="88" customWidth="1"/>
    <col min="772" max="772" width="28.140625" style="88" customWidth="1"/>
    <col min="773" max="773" width="49.140625" style="88" customWidth="1"/>
    <col min="774" max="774" width="28.140625" style="88" customWidth="1"/>
    <col min="775" max="775" width="21.140625" style="88" customWidth="1"/>
    <col min="776" max="776" width="46.85546875" style="88" customWidth="1"/>
    <col min="777" max="777" width="38.28515625" style="88" customWidth="1"/>
    <col min="778" max="778" width="19.85546875" style="88" customWidth="1"/>
    <col min="779" max="779" width="28.5703125" style="88" customWidth="1"/>
    <col min="780" max="780" width="44.42578125" style="88" customWidth="1"/>
    <col min="781" max="781" width="35.140625" style="88" customWidth="1"/>
    <col min="782" max="782" width="36.5703125" style="88" customWidth="1"/>
    <col min="783" max="783" width="49.42578125" style="88" customWidth="1"/>
    <col min="784" max="1024" width="9.140625" style="88"/>
    <col min="1025" max="1025" width="23.140625" style="88" customWidth="1"/>
    <col min="1026" max="1026" width="39.42578125" style="88" customWidth="1"/>
    <col min="1027" max="1027" width="31.140625" style="88" customWidth="1"/>
    <col min="1028" max="1028" width="28.140625" style="88" customWidth="1"/>
    <col min="1029" max="1029" width="49.140625" style="88" customWidth="1"/>
    <col min="1030" max="1030" width="28.140625" style="88" customWidth="1"/>
    <col min="1031" max="1031" width="21.140625" style="88" customWidth="1"/>
    <col min="1032" max="1032" width="46.85546875" style="88" customWidth="1"/>
    <col min="1033" max="1033" width="38.28515625" style="88" customWidth="1"/>
    <col min="1034" max="1034" width="19.85546875" style="88" customWidth="1"/>
    <col min="1035" max="1035" width="28.5703125" style="88" customWidth="1"/>
    <col min="1036" max="1036" width="44.42578125" style="88" customWidth="1"/>
    <col min="1037" max="1037" width="35.140625" style="88" customWidth="1"/>
    <col min="1038" max="1038" width="36.5703125" style="88" customWidth="1"/>
    <col min="1039" max="1039" width="49.42578125" style="88" customWidth="1"/>
    <col min="1040" max="1280" width="9.140625" style="88"/>
    <col min="1281" max="1281" width="23.140625" style="88" customWidth="1"/>
    <col min="1282" max="1282" width="39.42578125" style="88" customWidth="1"/>
    <col min="1283" max="1283" width="31.140625" style="88" customWidth="1"/>
    <col min="1284" max="1284" width="28.140625" style="88" customWidth="1"/>
    <col min="1285" max="1285" width="49.140625" style="88" customWidth="1"/>
    <col min="1286" max="1286" width="28.140625" style="88" customWidth="1"/>
    <col min="1287" max="1287" width="21.140625" style="88" customWidth="1"/>
    <col min="1288" max="1288" width="46.85546875" style="88" customWidth="1"/>
    <col min="1289" max="1289" width="38.28515625" style="88" customWidth="1"/>
    <col min="1290" max="1290" width="19.85546875" style="88" customWidth="1"/>
    <col min="1291" max="1291" width="28.5703125" style="88" customWidth="1"/>
    <col min="1292" max="1292" width="44.42578125" style="88" customWidth="1"/>
    <col min="1293" max="1293" width="35.140625" style="88" customWidth="1"/>
    <col min="1294" max="1294" width="36.5703125" style="88" customWidth="1"/>
    <col min="1295" max="1295" width="49.42578125" style="88" customWidth="1"/>
    <col min="1296" max="1536" width="9.140625" style="88"/>
    <col min="1537" max="1537" width="23.140625" style="88" customWidth="1"/>
    <col min="1538" max="1538" width="39.42578125" style="88" customWidth="1"/>
    <col min="1539" max="1539" width="31.140625" style="88" customWidth="1"/>
    <col min="1540" max="1540" width="28.140625" style="88" customWidth="1"/>
    <col min="1541" max="1541" width="49.140625" style="88" customWidth="1"/>
    <col min="1542" max="1542" width="28.140625" style="88" customWidth="1"/>
    <col min="1543" max="1543" width="21.140625" style="88" customWidth="1"/>
    <col min="1544" max="1544" width="46.85546875" style="88" customWidth="1"/>
    <col min="1545" max="1545" width="38.28515625" style="88" customWidth="1"/>
    <col min="1546" max="1546" width="19.85546875" style="88" customWidth="1"/>
    <col min="1547" max="1547" width="28.5703125" style="88" customWidth="1"/>
    <col min="1548" max="1548" width="44.42578125" style="88" customWidth="1"/>
    <col min="1549" max="1549" width="35.140625" style="88" customWidth="1"/>
    <col min="1550" max="1550" width="36.5703125" style="88" customWidth="1"/>
    <col min="1551" max="1551" width="49.42578125" style="88" customWidth="1"/>
    <col min="1552" max="1792" width="9.140625" style="88"/>
    <col min="1793" max="1793" width="23.140625" style="88" customWidth="1"/>
    <col min="1794" max="1794" width="39.42578125" style="88" customWidth="1"/>
    <col min="1795" max="1795" width="31.140625" style="88" customWidth="1"/>
    <col min="1796" max="1796" width="28.140625" style="88" customWidth="1"/>
    <col min="1797" max="1797" width="49.140625" style="88" customWidth="1"/>
    <col min="1798" max="1798" width="28.140625" style="88" customWidth="1"/>
    <col min="1799" max="1799" width="21.140625" style="88" customWidth="1"/>
    <col min="1800" max="1800" width="46.85546875" style="88" customWidth="1"/>
    <col min="1801" max="1801" width="38.28515625" style="88" customWidth="1"/>
    <col min="1802" max="1802" width="19.85546875" style="88" customWidth="1"/>
    <col min="1803" max="1803" width="28.5703125" style="88" customWidth="1"/>
    <col min="1804" max="1804" width="44.42578125" style="88" customWidth="1"/>
    <col min="1805" max="1805" width="35.140625" style="88" customWidth="1"/>
    <col min="1806" max="1806" width="36.5703125" style="88" customWidth="1"/>
    <col min="1807" max="1807" width="49.42578125" style="88" customWidth="1"/>
    <col min="1808" max="2048" width="9.140625" style="88"/>
    <col min="2049" max="2049" width="23.140625" style="88" customWidth="1"/>
    <col min="2050" max="2050" width="39.42578125" style="88" customWidth="1"/>
    <col min="2051" max="2051" width="31.140625" style="88" customWidth="1"/>
    <col min="2052" max="2052" width="28.140625" style="88" customWidth="1"/>
    <col min="2053" max="2053" width="49.140625" style="88" customWidth="1"/>
    <col min="2054" max="2054" width="28.140625" style="88" customWidth="1"/>
    <col min="2055" max="2055" width="21.140625" style="88" customWidth="1"/>
    <col min="2056" max="2056" width="46.85546875" style="88" customWidth="1"/>
    <col min="2057" max="2057" width="38.28515625" style="88" customWidth="1"/>
    <col min="2058" max="2058" width="19.85546875" style="88" customWidth="1"/>
    <col min="2059" max="2059" width="28.5703125" style="88" customWidth="1"/>
    <col min="2060" max="2060" width="44.42578125" style="88" customWidth="1"/>
    <col min="2061" max="2061" width="35.140625" style="88" customWidth="1"/>
    <col min="2062" max="2062" width="36.5703125" style="88" customWidth="1"/>
    <col min="2063" max="2063" width="49.42578125" style="88" customWidth="1"/>
    <col min="2064" max="2304" width="9.140625" style="88"/>
    <col min="2305" max="2305" width="23.140625" style="88" customWidth="1"/>
    <col min="2306" max="2306" width="39.42578125" style="88" customWidth="1"/>
    <col min="2307" max="2307" width="31.140625" style="88" customWidth="1"/>
    <col min="2308" max="2308" width="28.140625" style="88" customWidth="1"/>
    <col min="2309" max="2309" width="49.140625" style="88" customWidth="1"/>
    <col min="2310" max="2310" width="28.140625" style="88" customWidth="1"/>
    <col min="2311" max="2311" width="21.140625" style="88" customWidth="1"/>
    <col min="2312" max="2312" width="46.85546875" style="88" customWidth="1"/>
    <col min="2313" max="2313" width="38.28515625" style="88" customWidth="1"/>
    <col min="2314" max="2314" width="19.85546875" style="88" customWidth="1"/>
    <col min="2315" max="2315" width="28.5703125" style="88" customWidth="1"/>
    <col min="2316" max="2316" width="44.42578125" style="88" customWidth="1"/>
    <col min="2317" max="2317" width="35.140625" style="88" customWidth="1"/>
    <col min="2318" max="2318" width="36.5703125" style="88" customWidth="1"/>
    <col min="2319" max="2319" width="49.42578125" style="88" customWidth="1"/>
    <col min="2320" max="2560" width="9.140625" style="88"/>
    <col min="2561" max="2561" width="23.140625" style="88" customWidth="1"/>
    <col min="2562" max="2562" width="39.42578125" style="88" customWidth="1"/>
    <col min="2563" max="2563" width="31.140625" style="88" customWidth="1"/>
    <col min="2564" max="2564" width="28.140625" style="88" customWidth="1"/>
    <col min="2565" max="2565" width="49.140625" style="88" customWidth="1"/>
    <col min="2566" max="2566" width="28.140625" style="88" customWidth="1"/>
    <col min="2567" max="2567" width="21.140625" style="88" customWidth="1"/>
    <col min="2568" max="2568" width="46.85546875" style="88" customWidth="1"/>
    <col min="2569" max="2569" width="38.28515625" style="88" customWidth="1"/>
    <col min="2570" max="2570" width="19.85546875" style="88" customWidth="1"/>
    <col min="2571" max="2571" width="28.5703125" style="88" customWidth="1"/>
    <col min="2572" max="2572" width="44.42578125" style="88" customWidth="1"/>
    <col min="2573" max="2573" width="35.140625" style="88" customWidth="1"/>
    <col min="2574" max="2574" width="36.5703125" style="88" customWidth="1"/>
    <col min="2575" max="2575" width="49.42578125" style="88" customWidth="1"/>
    <col min="2576" max="2816" width="9.140625" style="88"/>
    <col min="2817" max="2817" width="23.140625" style="88" customWidth="1"/>
    <col min="2818" max="2818" width="39.42578125" style="88" customWidth="1"/>
    <col min="2819" max="2819" width="31.140625" style="88" customWidth="1"/>
    <col min="2820" max="2820" width="28.140625" style="88" customWidth="1"/>
    <col min="2821" max="2821" width="49.140625" style="88" customWidth="1"/>
    <col min="2822" max="2822" width="28.140625" style="88" customWidth="1"/>
    <col min="2823" max="2823" width="21.140625" style="88" customWidth="1"/>
    <col min="2824" max="2824" width="46.85546875" style="88" customWidth="1"/>
    <col min="2825" max="2825" width="38.28515625" style="88" customWidth="1"/>
    <col min="2826" max="2826" width="19.85546875" style="88" customWidth="1"/>
    <col min="2827" max="2827" width="28.5703125" style="88" customWidth="1"/>
    <col min="2828" max="2828" width="44.42578125" style="88" customWidth="1"/>
    <col min="2829" max="2829" width="35.140625" style="88" customWidth="1"/>
    <col min="2830" max="2830" width="36.5703125" style="88" customWidth="1"/>
    <col min="2831" max="2831" width="49.42578125" style="88" customWidth="1"/>
    <col min="2832" max="3072" width="9.140625" style="88"/>
    <col min="3073" max="3073" width="23.140625" style="88" customWidth="1"/>
    <col min="3074" max="3074" width="39.42578125" style="88" customWidth="1"/>
    <col min="3075" max="3075" width="31.140625" style="88" customWidth="1"/>
    <col min="3076" max="3076" width="28.140625" style="88" customWidth="1"/>
    <col min="3077" max="3077" width="49.140625" style="88" customWidth="1"/>
    <col min="3078" max="3078" width="28.140625" style="88" customWidth="1"/>
    <col min="3079" max="3079" width="21.140625" style="88" customWidth="1"/>
    <col min="3080" max="3080" width="46.85546875" style="88" customWidth="1"/>
    <col min="3081" max="3081" width="38.28515625" style="88" customWidth="1"/>
    <col min="3082" max="3082" width="19.85546875" style="88" customWidth="1"/>
    <col min="3083" max="3083" width="28.5703125" style="88" customWidth="1"/>
    <col min="3084" max="3084" width="44.42578125" style="88" customWidth="1"/>
    <col min="3085" max="3085" width="35.140625" style="88" customWidth="1"/>
    <col min="3086" max="3086" width="36.5703125" style="88" customWidth="1"/>
    <col min="3087" max="3087" width="49.42578125" style="88" customWidth="1"/>
    <col min="3088" max="3328" width="9.140625" style="88"/>
    <col min="3329" max="3329" width="23.140625" style="88" customWidth="1"/>
    <col min="3330" max="3330" width="39.42578125" style="88" customWidth="1"/>
    <col min="3331" max="3331" width="31.140625" style="88" customWidth="1"/>
    <col min="3332" max="3332" width="28.140625" style="88" customWidth="1"/>
    <col min="3333" max="3333" width="49.140625" style="88" customWidth="1"/>
    <col min="3334" max="3334" width="28.140625" style="88" customWidth="1"/>
    <col min="3335" max="3335" width="21.140625" style="88" customWidth="1"/>
    <col min="3336" max="3336" width="46.85546875" style="88" customWidth="1"/>
    <col min="3337" max="3337" width="38.28515625" style="88" customWidth="1"/>
    <col min="3338" max="3338" width="19.85546875" style="88" customWidth="1"/>
    <col min="3339" max="3339" width="28.5703125" style="88" customWidth="1"/>
    <col min="3340" max="3340" width="44.42578125" style="88" customWidth="1"/>
    <col min="3341" max="3341" width="35.140625" style="88" customWidth="1"/>
    <col min="3342" max="3342" width="36.5703125" style="88" customWidth="1"/>
    <col min="3343" max="3343" width="49.42578125" style="88" customWidth="1"/>
    <col min="3344" max="3584" width="9.140625" style="88"/>
    <col min="3585" max="3585" width="23.140625" style="88" customWidth="1"/>
    <col min="3586" max="3586" width="39.42578125" style="88" customWidth="1"/>
    <col min="3587" max="3587" width="31.140625" style="88" customWidth="1"/>
    <col min="3588" max="3588" width="28.140625" style="88" customWidth="1"/>
    <col min="3589" max="3589" width="49.140625" style="88" customWidth="1"/>
    <col min="3590" max="3590" width="28.140625" style="88" customWidth="1"/>
    <col min="3591" max="3591" width="21.140625" style="88" customWidth="1"/>
    <col min="3592" max="3592" width="46.85546875" style="88" customWidth="1"/>
    <col min="3593" max="3593" width="38.28515625" style="88" customWidth="1"/>
    <col min="3594" max="3594" width="19.85546875" style="88" customWidth="1"/>
    <col min="3595" max="3595" width="28.5703125" style="88" customWidth="1"/>
    <col min="3596" max="3596" width="44.42578125" style="88" customWidth="1"/>
    <col min="3597" max="3597" width="35.140625" style="88" customWidth="1"/>
    <col min="3598" max="3598" width="36.5703125" style="88" customWidth="1"/>
    <col min="3599" max="3599" width="49.42578125" style="88" customWidth="1"/>
    <col min="3600" max="3840" width="9.140625" style="88"/>
    <col min="3841" max="3841" width="23.140625" style="88" customWidth="1"/>
    <col min="3842" max="3842" width="39.42578125" style="88" customWidth="1"/>
    <col min="3843" max="3843" width="31.140625" style="88" customWidth="1"/>
    <col min="3844" max="3844" width="28.140625" style="88" customWidth="1"/>
    <col min="3845" max="3845" width="49.140625" style="88" customWidth="1"/>
    <col min="3846" max="3846" width="28.140625" style="88" customWidth="1"/>
    <col min="3847" max="3847" width="21.140625" style="88" customWidth="1"/>
    <col min="3848" max="3848" width="46.85546875" style="88" customWidth="1"/>
    <col min="3849" max="3849" width="38.28515625" style="88" customWidth="1"/>
    <col min="3850" max="3850" width="19.85546875" style="88" customWidth="1"/>
    <col min="3851" max="3851" width="28.5703125" style="88" customWidth="1"/>
    <col min="3852" max="3852" width="44.42578125" style="88" customWidth="1"/>
    <col min="3853" max="3853" width="35.140625" style="88" customWidth="1"/>
    <col min="3854" max="3854" width="36.5703125" style="88" customWidth="1"/>
    <col min="3855" max="3855" width="49.42578125" style="88" customWidth="1"/>
    <col min="3856" max="4096" width="9.140625" style="88"/>
    <col min="4097" max="4097" width="23.140625" style="88" customWidth="1"/>
    <col min="4098" max="4098" width="39.42578125" style="88" customWidth="1"/>
    <col min="4099" max="4099" width="31.140625" style="88" customWidth="1"/>
    <col min="4100" max="4100" width="28.140625" style="88" customWidth="1"/>
    <col min="4101" max="4101" width="49.140625" style="88" customWidth="1"/>
    <col min="4102" max="4102" width="28.140625" style="88" customWidth="1"/>
    <col min="4103" max="4103" width="21.140625" style="88" customWidth="1"/>
    <col min="4104" max="4104" width="46.85546875" style="88" customWidth="1"/>
    <col min="4105" max="4105" width="38.28515625" style="88" customWidth="1"/>
    <col min="4106" max="4106" width="19.85546875" style="88" customWidth="1"/>
    <col min="4107" max="4107" width="28.5703125" style="88" customWidth="1"/>
    <col min="4108" max="4108" width="44.42578125" style="88" customWidth="1"/>
    <col min="4109" max="4109" width="35.140625" style="88" customWidth="1"/>
    <col min="4110" max="4110" width="36.5703125" style="88" customWidth="1"/>
    <col min="4111" max="4111" width="49.42578125" style="88" customWidth="1"/>
    <col min="4112" max="4352" width="9.140625" style="88"/>
    <col min="4353" max="4353" width="23.140625" style="88" customWidth="1"/>
    <col min="4354" max="4354" width="39.42578125" style="88" customWidth="1"/>
    <col min="4355" max="4355" width="31.140625" style="88" customWidth="1"/>
    <col min="4356" max="4356" width="28.140625" style="88" customWidth="1"/>
    <col min="4357" max="4357" width="49.140625" style="88" customWidth="1"/>
    <col min="4358" max="4358" width="28.140625" style="88" customWidth="1"/>
    <col min="4359" max="4359" width="21.140625" style="88" customWidth="1"/>
    <col min="4360" max="4360" width="46.85546875" style="88" customWidth="1"/>
    <col min="4361" max="4361" width="38.28515625" style="88" customWidth="1"/>
    <col min="4362" max="4362" width="19.85546875" style="88" customWidth="1"/>
    <col min="4363" max="4363" width="28.5703125" style="88" customWidth="1"/>
    <col min="4364" max="4364" width="44.42578125" style="88" customWidth="1"/>
    <col min="4365" max="4365" width="35.140625" style="88" customWidth="1"/>
    <col min="4366" max="4366" width="36.5703125" style="88" customWidth="1"/>
    <col min="4367" max="4367" width="49.42578125" style="88" customWidth="1"/>
    <col min="4368" max="4608" width="9.140625" style="88"/>
    <col min="4609" max="4609" width="23.140625" style="88" customWidth="1"/>
    <col min="4610" max="4610" width="39.42578125" style="88" customWidth="1"/>
    <col min="4611" max="4611" width="31.140625" style="88" customWidth="1"/>
    <col min="4612" max="4612" width="28.140625" style="88" customWidth="1"/>
    <col min="4613" max="4613" width="49.140625" style="88" customWidth="1"/>
    <col min="4614" max="4614" width="28.140625" style="88" customWidth="1"/>
    <col min="4615" max="4615" width="21.140625" style="88" customWidth="1"/>
    <col min="4616" max="4616" width="46.85546875" style="88" customWidth="1"/>
    <col min="4617" max="4617" width="38.28515625" style="88" customWidth="1"/>
    <col min="4618" max="4618" width="19.85546875" style="88" customWidth="1"/>
    <col min="4619" max="4619" width="28.5703125" style="88" customWidth="1"/>
    <col min="4620" max="4620" width="44.42578125" style="88" customWidth="1"/>
    <col min="4621" max="4621" width="35.140625" style="88" customWidth="1"/>
    <col min="4622" max="4622" width="36.5703125" style="88" customWidth="1"/>
    <col min="4623" max="4623" width="49.42578125" style="88" customWidth="1"/>
    <col min="4624" max="4864" width="9.140625" style="88"/>
    <col min="4865" max="4865" width="23.140625" style="88" customWidth="1"/>
    <col min="4866" max="4866" width="39.42578125" style="88" customWidth="1"/>
    <col min="4867" max="4867" width="31.140625" style="88" customWidth="1"/>
    <col min="4868" max="4868" width="28.140625" style="88" customWidth="1"/>
    <col min="4869" max="4869" width="49.140625" style="88" customWidth="1"/>
    <col min="4870" max="4870" width="28.140625" style="88" customWidth="1"/>
    <col min="4871" max="4871" width="21.140625" style="88" customWidth="1"/>
    <col min="4872" max="4872" width="46.85546875" style="88" customWidth="1"/>
    <col min="4873" max="4873" width="38.28515625" style="88" customWidth="1"/>
    <col min="4874" max="4874" width="19.85546875" style="88" customWidth="1"/>
    <col min="4875" max="4875" width="28.5703125" style="88" customWidth="1"/>
    <col min="4876" max="4876" width="44.42578125" style="88" customWidth="1"/>
    <col min="4877" max="4877" width="35.140625" style="88" customWidth="1"/>
    <col min="4878" max="4878" width="36.5703125" style="88" customWidth="1"/>
    <col min="4879" max="4879" width="49.42578125" style="88" customWidth="1"/>
    <col min="4880" max="5120" width="9.140625" style="88"/>
    <col min="5121" max="5121" width="23.140625" style="88" customWidth="1"/>
    <col min="5122" max="5122" width="39.42578125" style="88" customWidth="1"/>
    <col min="5123" max="5123" width="31.140625" style="88" customWidth="1"/>
    <col min="5124" max="5124" width="28.140625" style="88" customWidth="1"/>
    <col min="5125" max="5125" width="49.140625" style="88" customWidth="1"/>
    <col min="5126" max="5126" width="28.140625" style="88" customWidth="1"/>
    <col min="5127" max="5127" width="21.140625" style="88" customWidth="1"/>
    <col min="5128" max="5128" width="46.85546875" style="88" customWidth="1"/>
    <col min="5129" max="5129" width="38.28515625" style="88" customWidth="1"/>
    <col min="5130" max="5130" width="19.85546875" style="88" customWidth="1"/>
    <col min="5131" max="5131" width="28.5703125" style="88" customWidth="1"/>
    <col min="5132" max="5132" width="44.42578125" style="88" customWidth="1"/>
    <col min="5133" max="5133" width="35.140625" style="88" customWidth="1"/>
    <col min="5134" max="5134" width="36.5703125" style="88" customWidth="1"/>
    <col min="5135" max="5135" width="49.42578125" style="88" customWidth="1"/>
    <col min="5136" max="5376" width="9.140625" style="88"/>
    <col min="5377" max="5377" width="23.140625" style="88" customWidth="1"/>
    <col min="5378" max="5378" width="39.42578125" style="88" customWidth="1"/>
    <col min="5379" max="5379" width="31.140625" style="88" customWidth="1"/>
    <col min="5380" max="5380" width="28.140625" style="88" customWidth="1"/>
    <col min="5381" max="5381" width="49.140625" style="88" customWidth="1"/>
    <col min="5382" max="5382" width="28.140625" style="88" customWidth="1"/>
    <col min="5383" max="5383" width="21.140625" style="88" customWidth="1"/>
    <col min="5384" max="5384" width="46.85546875" style="88" customWidth="1"/>
    <col min="5385" max="5385" width="38.28515625" style="88" customWidth="1"/>
    <col min="5386" max="5386" width="19.85546875" style="88" customWidth="1"/>
    <col min="5387" max="5387" width="28.5703125" style="88" customWidth="1"/>
    <col min="5388" max="5388" width="44.42578125" style="88" customWidth="1"/>
    <col min="5389" max="5389" width="35.140625" style="88" customWidth="1"/>
    <col min="5390" max="5390" width="36.5703125" style="88" customWidth="1"/>
    <col min="5391" max="5391" width="49.42578125" style="88" customWidth="1"/>
    <col min="5392" max="5632" width="9.140625" style="88"/>
    <col min="5633" max="5633" width="23.140625" style="88" customWidth="1"/>
    <col min="5634" max="5634" width="39.42578125" style="88" customWidth="1"/>
    <col min="5635" max="5635" width="31.140625" style="88" customWidth="1"/>
    <col min="5636" max="5636" width="28.140625" style="88" customWidth="1"/>
    <col min="5637" max="5637" width="49.140625" style="88" customWidth="1"/>
    <col min="5638" max="5638" width="28.140625" style="88" customWidth="1"/>
    <col min="5639" max="5639" width="21.140625" style="88" customWidth="1"/>
    <col min="5640" max="5640" width="46.85546875" style="88" customWidth="1"/>
    <col min="5641" max="5641" width="38.28515625" style="88" customWidth="1"/>
    <col min="5642" max="5642" width="19.85546875" style="88" customWidth="1"/>
    <col min="5643" max="5643" width="28.5703125" style="88" customWidth="1"/>
    <col min="5644" max="5644" width="44.42578125" style="88" customWidth="1"/>
    <col min="5645" max="5645" width="35.140625" style="88" customWidth="1"/>
    <col min="5646" max="5646" width="36.5703125" style="88" customWidth="1"/>
    <col min="5647" max="5647" width="49.42578125" style="88" customWidth="1"/>
    <col min="5648" max="5888" width="9.140625" style="88"/>
    <col min="5889" max="5889" width="23.140625" style="88" customWidth="1"/>
    <col min="5890" max="5890" width="39.42578125" style="88" customWidth="1"/>
    <col min="5891" max="5891" width="31.140625" style="88" customWidth="1"/>
    <col min="5892" max="5892" width="28.140625" style="88" customWidth="1"/>
    <col min="5893" max="5893" width="49.140625" style="88" customWidth="1"/>
    <col min="5894" max="5894" width="28.140625" style="88" customWidth="1"/>
    <col min="5895" max="5895" width="21.140625" style="88" customWidth="1"/>
    <col min="5896" max="5896" width="46.85546875" style="88" customWidth="1"/>
    <col min="5897" max="5897" width="38.28515625" style="88" customWidth="1"/>
    <col min="5898" max="5898" width="19.85546875" style="88" customWidth="1"/>
    <col min="5899" max="5899" width="28.5703125" style="88" customWidth="1"/>
    <col min="5900" max="5900" width="44.42578125" style="88" customWidth="1"/>
    <col min="5901" max="5901" width="35.140625" style="88" customWidth="1"/>
    <col min="5902" max="5902" width="36.5703125" style="88" customWidth="1"/>
    <col min="5903" max="5903" width="49.42578125" style="88" customWidth="1"/>
    <col min="5904" max="6144" width="9.140625" style="88"/>
    <col min="6145" max="6145" width="23.140625" style="88" customWidth="1"/>
    <col min="6146" max="6146" width="39.42578125" style="88" customWidth="1"/>
    <col min="6147" max="6147" width="31.140625" style="88" customWidth="1"/>
    <col min="6148" max="6148" width="28.140625" style="88" customWidth="1"/>
    <col min="6149" max="6149" width="49.140625" style="88" customWidth="1"/>
    <col min="6150" max="6150" width="28.140625" style="88" customWidth="1"/>
    <col min="6151" max="6151" width="21.140625" style="88" customWidth="1"/>
    <col min="6152" max="6152" width="46.85546875" style="88" customWidth="1"/>
    <col min="6153" max="6153" width="38.28515625" style="88" customWidth="1"/>
    <col min="6154" max="6154" width="19.85546875" style="88" customWidth="1"/>
    <col min="6155" max="6155" width="28.5703125" style="88" customWidth="1"/>
    <col min="6156" max="6156" width="44.42578125" style="88" customWidth="1"/>
    <col min="6157" max="6157" width="35.140625" style="88" customWidth="1"/>
    <col min="6158" max="6158" width="36.5703125" style="88" customWidth="1"/>
    <col min="6159" max="6159" width="49.42578125" style="88" customWidth="1"/>
    <col min="6160" max="6400" width="9.140625" style="88"/>
    <col min="6401" max="6401" width="23.140625" style="88" customWidth="1"/>
    <col min="6402" max="6402" width="39.42578125" style="88" customWidth="1"/>
    <col min="6403" max="6403" width="31.140625" style="88" customWidth="1"/>
    <col min="6404" max="6404" width="28.140625" style="88" customWidth="1"/>
    <col min="6405" max="6405" width="49.140625" style="88" customWidth="1"/>
    <col min="6406" max="6406" width="28.140625" style="88" customWidth="1"/>
    <col min="6407" max="6407" width="21.140625" style="88" customWidth="1"/>
    <col min="6408" max="6408" width="46.85546875" style="88" customWidth="1"/>
    <col min="6409" max="6409" width="38.28515625" style="88" customWidth="1"/>
    <col min="6410" max="6410" width="19.85546875" style="88" customWidth="1"/>
    <col min="6411" max="6411" width="28.5703125" style="88" customWidth="1"/>
    <col min="6412" max="6412" width="44.42578125" style="88" customWidth="1"/>
    <col min="6413" max="6413" width="35.140625" style="88" customWidth="1"/>
    <col min="6414" max="6414" width="36.5703125" style="88" customWidth="1"/>
    <col min="6415" max="6415" width="49.42578125" style="88" customWidth="1"/>
    <col min="6416" max="6656" width="9.140625" style="88"/>
    <col min="6657" max="6657" width="23.140625" style="88" customWidth="1"/>
    <col min="6658" max="6658" width="39.42578125" style="88" customWidth="1"/>
    <col min="6659" max="6659" width="31.140625" style="88" customWidth="1"/>
    <col min="6660" max="6660" width="28.140625" style="88" customWidth="1"/>
    <col min="6661" max="6661" width="49.140625" style="88" customWidth="1"/>
    <col min="6662" max="6662" width="28.140625" style="88" customWidth="1"/>
    <col min="6663" max="6663" width="21.140625" style="88" customWidth="1"/>
    <col min="6664" max="6664" width="46.85546875" style="88" customWidth="1"/>
    <col min="6665" max="6665" width="38.28515625" style="88" customWidth="1"/>
    <col min="6666" max="6666" width="19.85546875" style="88" customWidth="1"/>
    <col min="6667" max="6667" width="28.5703125" style="88" customWidth="1"/>
    <col min="6668" max="6668" width="44.42578125" style="88" customWidth="1"/>
    <col min="6669" max="6669" width="35.140625" style="88" customWidth="1"/>
    <col min="6670" max="6670" width="36.5703125" style="88" customWidth="1"/>
    <col min="6671" max="6671" width="49.42578125" style="88" customWidth="1"/>
    <col min="6672" max="6912" width="9.140625" style="88"/>
    <col min="6913" max="6913" width="23.140625" style="88" customWidth="1"/>
    <col min="6914" max="6914" width="39.42578125" style="88" customWidth="1"/>
    <col min="6915" max="6915" width="31.140625" style="88" customWidth="1"/>
    <col min="6916" max="6916" width="28.140625" style="88" customWidth="1"/>
    <col min="6917" max="6917" width="49.140625" style="88" customWidth="1"/>
    <col min="6918" max="6918" width="28.140625" style="88" customWidth="1"/>
    <col min="6919" max="6919" width="21.140625" style="88" customWidth="1"/>
    <col min="6920" max="6920" width="46.85546875" style="88" customWidth="1"/>
    <col min="6921" max="6921" width="38.28515625" style="88" customWidth="1"/>
    <col min="6922" max="6922" width="19.85546875" style="88" customWidth="1"/>
    <col min="6923" max="6923" width="28.5703125" style="88" customWidth="1"/>
    <col min="6924" max="6924" width="44.42578125" style="88" customWidth="1"/>
    <col min="6925" max="6925" width="35.140625" style="88" customWidth="1"/>
    <col min="6926" max="6926" width="36.5703125" style="88" customWidth="1"/>
    <col min="6927" max="6927" width="49.42578125" style="88" customWidth="1"/>
    <col min="6928" max="7168" width="9.140625" style="88"/>
    <col min="7169" max="7169" width="23.140625" style="88" customWidth="1"/>
    <col min="7170" max="7170" width="39.42578125" style="88" customWidth="1"/>
    <col min="7171" max="7171" width="31.140625" style="88" customWidth="1"/>
    <col min="7172" max="7172" width="28.140625" style="88" customWidth="1"/>
    <col min="7173" max="7173" width="49.140625" style="88" customWidth="1"/>
    <col min="7174" max="7174" width="28.140625" style="88" customWidth="1"/>
    <col min="7175" max="7175" width="21.140625" style="88" customWidth="1"/>
    <col min="7176" max="7176" width="46.85546875" style="88" customWidth="1"/>
    <col min="7177" max="7177" width="38.28515625" style="88" customWidth="1"/>
    <col min="7178" max="7178" width="19.85546875" style="88" customWidth="1"/>
    <col min="7179" max="7179" width="28.5703125" style="88" customWidth="1"/>
    <col min="7180" max="7180" width="44.42578125" style="88" customWidth="1"/>
    <col min="7181" max="7181" width="35.140625" style="88" customWidth="1"/>
    <col min="7182" max="7182" width="36.5703125" style="88" customWidth="1"/>
    <col min="7183" max="7183" width="49.42578125" style="88" customWidth="1"/>
    <col min="7184" max="7424" width="9.140625" style="88"/>
    <col min="7425" max="7425" width="23.140625" style="88" customWidth="1"/>
    <col min="7426" max="7426" width="39.42578125" style="88" customWidth="1"/>
    <col min="7427" max="7427" width="31.140625" style="88" customWidth="1"/>
    <col min="7428" max="7428" width="28.140625" style="88" customWidth="1"/>
    <col min="7429" max="7429" width="49.140625" style="88" customWidth="1"/>
    <col min="7430" max="7430" width="28.140625" style="88" customWidth="1"/>
    <col min="7431" max="7431" width="21.140625" style="88" customWidth="1"/>
    <col min="7432" max="7432" width="46.85546875" style="88" customWidth="1"/>
    <col min="7433" max="7433" width="38.28515625" style="88" customWidth="1"/>
    <col min="7434" max="7434" width="19.85546875" style="88" customWidth="1"/>
    <col min="7435" max="7435" width="28.5703125" style="88" customWidth="1"/>
    <col min="7436" max="7436" width="44.42578125" style="88" customWidth="1"/>
    <col min="7437" max="7437" width="35.140625" style="88" customWidth="1"/>
    <col min="7438" max="7438" width="36.5703125" style="88" customWidth="1"/>
    <col min="7439" max="7439" width="49.42578125" style="88" customWidth="1"/>
    <col min="7440" max="7680" width="9.140625" style="88"/>
    <col min="7681" max="7681" width="23.140625" style="88" customWidth="1"/>
    <col min="7682" max="7682" width="39.42578125" style="88" customWidth="1"/>
    <col min="7683" max="7683" width="31.140625" style="88" customWidth="1"/>
    <col min="7684" max="7684" width="28.140625" style="88" customWidth="1"/>
    <col min="7685" max="7685" width="49.140625" style="88" customWidth="1"/>
    <col min="7686" max="7686" width="28.140625" style="88" customWidth="1"/>
    <col min="7687" max="7687" width="21.140625" style="88" customWidth="1"/>
    <col min="7688" max="7688" width="46.85546875" style="88" customWidth="1"/>
    <col min="7689" max="7689" width="38.28515625" style="88" customWidth="1"/>
    <col min="7690" max="7690" width="19.85546875" style="88" customWidth="1"/>
    <col min="7691" max="7691" width="28.5703125" style="88" customWidth="1"/>
    <col min="7692" max="7692" width="44.42578125" style="88" customWidth="1"/>
    <col min="7693" max="7693" width="35.140625" style="88" customWidth="1"/>
    <col min="7694" max="7694" width="36.5703125" style="88" customWidth="1"/>
    <col min="7695" max="7695" width="49.42578125" style="88" customWidth="1"/>
    <col min="7696" max="7936" width="9.140625" style="88"/>
    <col min="7937" max="7937" width="23.140625" style="88" customWidth="1"/>
    <col min="7938" max="7938" width="39.42578125" style="88" customWidth="1"/>
    <col min="7939" max="7939" width="31.140625" style="88" customWidth="1"/>
    <col min="7940" max="7940" width="28.140625" style="88" customWidth="1"/>
    <col min="7941" max="7941" width="49.140625" style="88" customWidth="1"/>
    <col min="7942" max="7942" width="28.140625" style="88" customWidth="1"/>
    <col min="7943" max="7943" width="21.140625" style="88" customWidth="1"/>
    <col min="7944" max="7944" width="46.85546875" style="88" customWidth="1"/>
    <col min="7945" max="7945" width="38.28515625" style="88" customWidth="1"/>
    <col min="7946" max="7946" width="19.85546875" style="88" customWidth="1"/>
    <col min="7947" max="7947" width="28.5703125" style="88" customWidth="1"/>
    <col min="7948" max="7948" width="44.42578125" style="88" customWidth="1"/>
    <col min="7949" max="7949" width="35.140625" style="88" customWidth="1"/>
    <col min="7950" max="7950" width="36.5703125" style="88" customWidth="1"/>
    <col min="7951" max="7951" width="49.42578125" style="88" customWidth="1"/>
    <col min="7952" max="8192" width="9.140625" style="88"/>
    <col min="8193" max="8193" width="23.140625" style="88" customWidth="1"/>
    <col min="8194" max="8194" width="39.42578125" style="88" customWidth="1"/>
    <col min="8195" max="8195" width="31.140625" style="88" customWidth="1"/>
    <col min="8196" max="8196" width="28.140625" style="88" customWidth="1"/>
    <col min="8197" max="8197" width="49.140625" style="88" customWidth="1"/>
    <col min="8198" max="8198" width="28.140625" style="88" customWidth="1"/>
    <col min="8199" max="8199" width="21.140625" style="88" customWidth="1"/>
    <col min="8200" max="8200" width="46.85546875" style="88" customWidth="1"/>
    <col min="8201" max="8201" width="38.28515625" style="88" customWidth="1"/>
    <col min="8202" max="8202" width="19.85546875" style="88" customWidth="1"/>
    <col min="8203" max="8203" width="28.5703125" style="88" customWidth="1"/>
    <col min="8204" max="8204" width="44.42578125" style="88" customWidth="1"/>
    <col min="8205" max="8205" width="35.140625" style="88" customWidth="1"/>
    <col min="8206" max="8206" width="36.5703125" style="88" customWidth="1"/>
    <col min="8207" max="8207" width="49.42578125" style="88" customWidth="1"/>
    <col min="8208" max="8448" width="9.140625" style="88"/>
    <col min="8449" max="8449" width="23.140625" style="88" customWidth="1"/>
    <col min="8450" max="8450" width="39.42578125" style="88" customWidth="1"/>
    <col min="8451" max="8451" width="31.140625" style="88" customWidth="1"/>
    <col min="8452" max="8452" width="28.140625" style="88" customWidth="1"/>
    <col min="8453" max="8453" width="49.140625" style="88" customWidth="1"/>
    <col min="8454" max="8454" width="28.140625" style="88" customWidth="1"/>
    <col min="8455" max="8455" width="21.140625" style="88" customWidth="1"/>
    <col min="8456" max="8456" width="46.85546875" style="88" customWidth="1"/>
    <col min="8457" max="8457" width="38.28515625" style="88" customWidth="1"/>
    <col min="8458" max="8458" width="19.85546875" style="88" customWidth="1"/>
    <col min="8459" max="8459" width="28.5703125" style="88" customWidth="1"/>
    <col min="8460" max="8460" width="44.42578125" style="88" customWidth="1"/>
    <col min="8461" max="8461" width="35.140625" style="88" customWidth="1"/>
    <col min="8462" max="8462" width="36.5703125" style="88" customWidth="1"/>
    <col min="8463" max="8463" width="49.42578125" style="88" customWidth="1"/>
    <col min="8464" max="8704" width="9.140625" style="88"/>
    <col min="8705" max="8705" width="23.140625" style="88" customWidth="1"/>
    <col min="8706" max="8706" width="39.42578125" style="88" customWidth="1"/>
    <col min="8707" max="8707" width="31.140625" style="88" customWidth="1"/>
    <col min="8708" max="8708" width="28.140625" style="88" customWidth="1"/>
    <col min="8709" max="8709" width="49.140625" style="88" customWidth="1"/>
    <col min="8710" max="8710" width="28.140625" style="88" customWidth="1"/>
    <col min="8711" max="8711" width="21.140625" style="88" customWidth="1"/>
    <col min="8712" max="8712" width="46.85546875" style="88" customWidth="1"/>
    <col min="8713" max="8713" width="38.28515625" style="88" customWidth="1"/>
    <col min="8714" max="8714" width="19.85546875" style="88" customWidth="1"/>
    <col min="8715" max="8715" width="28.5703125" style="88" customWidth="1"/>
    <col min="8716" max="8716" width="44.42578125" style="88" customWidth="1"/>
    <col min="8717" max="8717" width="35.140625" style="88" customWidth="1"/>
    <col min="8718" max="8718" width="36.5703125" style="88" customWidth="1"/>
    <col min="8719" max="8719" width="49.42578125" style="88" customWidth="1"/>
    <col min="8720" max="8960" width="9.140625" style="88"/>
    <col min="8961" max="8961" width="23.140625" style="88" customWidth="1"/>
    <col min="8962" max="8962" width="39.42578125" style="88" customWidth="1"/>
    <col min="8963" max="8963" width="31.140625" style="88" customWidth="1"/>
    <col min="8964" max="8964" width="28.140625" style="88" customWidth="1"/>
    <col min="8965" max="8965" width="49.140625" style="88" customWidth="1"/>
    <col min="8966" max="8966" width="28.140625" style="88" customWidth="1"/>
    <col min="8967" max="8967" width="21.140625" style="88" customWidth="1"/>
    <col min="8968" max="8968" width="46.85546875" style="88" customWidth="1"/>
    <col min="8969" max="8969" width="38.28515625" style="88" customWidth="1"/>
    <col min="8970" max="8970" width="19.85546875" style="88" customWidth="1"/>
    <col min="8971" max="8971" width="28.5703125" style="88" customWidth="1"/>
    <col min="8972" max="8972" width="44.42578125" style="88" customWidth="1"/>
    <col min="8973" max="8973" width="35.140625" style="88" customWidth="1"/>
    <col min="8974" max="8974" width="36.5703125" style="88" customWidth="1"/>
    <col min="8975" max="8975" width="49.42578125" style="88" customWidth="1"/>
    <col min="8976" max="9216" width="9.140625" style="88"/>
    <col min="9217" max="9217" width="23.140625" style="88" customWidth="1"/>
    <col min="9218" max="9218" width="39.42578125" style="88" customWidth="1"/>
    <col min="9219" max="9219" width="31.140625" style="88" customWidth="1"/>
    <col min="9220" max="9220" width="28.140625" style="88" customWidth="1"/>
    <col min="9221" max="9221" width="49.140625" style="88" customWidth="1"/>
    <col min="9222" max="9222" width="28.140625" style="88" customWidth="1"/>
    <col min="9223" max="9223" width="21.140625" style="88" customWidth="1"/>
    <col min="9224" max="9224" width="46.85546875" style="88" customWidth="1"/>
    <col min="9225" max="9225" width="38.28515625" style="88" customWidth="1"/>
    <col min="9226" max="9226" width="19.85546875" style="88" customWidth="1"/>
    <col min="9227" max="9227" width="28.5703125" style="88" customWidth="1"/>
    <col min="9228" max="9228" width="44.42578125" style="88" customWidth="1"/>
    <col min="9229" max="9229" width="35.140625" style="88" customWidth="1"/>
    <col min="9230" max="9230" width="36.5703125" style="88" customWidth="1"/>
    <col min="9231" max="9231" width="49.42578125" style="88" customWidth="1"/>
    <col min="9232" max="9472" width="9.140625" style="88"/>
    <col min="9473" max="9473" width="23.140625" style="88" customWidth="1"/>
    <col min="9474" max="9474" width="39.42578125" style="88" customWidth="1"/>
    <col min="9475" max="9475" width="31.140625" style="88" customWidth="1"/>
    <col min="9476" max="9476" width="28.140625" style="88" customWidth="1"/>
    <col min="9477" max="9477" width="49.140625" style="88" customWidth="1"/>
    <col min="9478" max="9478" width="28.140625" style="88" customWidth="1"/>
    <col min="9479" max="9479" width="21.140625" style="88" customWidth="1"/>
    <col min="9480" max="9480" width="46.85546875" style="88" customWidth="1"/>
    <col min="9481" max="9481" width="38.28515625" style="88" customWidth="1"/>
    <col min="9482" max="9482" width="19.85546875" style="88" customWidth="1"/>
    <col min="9483" max="9483" width="28.5703125" style="88" customWidth="1"/>
    <col min="9484" max="9484" width="44.42578125" style="88" customWidth="1"/>
    <col min="9485" max="9485" width="35.140625" style="88" customWidth="1"/>
    <col min="9486" max="9486" width="36.5703125" style="88" customWidth="1"/>
    <col min="9487" max="9487" width="49.42578125" style="88" customWidth="1"/>
    <col min="9488" max="9728" width="9.140625" style="88"/>
    <col min="9729" max="9729" width="23.140625" style="88" customWidth="1"/>
    <col min="9730" max="9730" width="39.42578125" style="88" customWidth="1"/>
    <col min="9731" max="9731" width="31.140625" style="88" customWidth="1"/>
    <col min="9732" max="9732" width="28.140625" style="88" customWidth="1"/>
    <col min="9733" max="9733" width="49.140625" style="88" customWidth="1"/>
    <col min="9734" max="9734" width="28.140625" style="88" customWidth="1"/>
    <col min="9735" max="9735" width="21.140625" style="88" customWidth="1"/>
    <col min="9736" max="9736" width="46.85546875" style="88" customWidth="1"/>
    <col min="9737" max="9737" width="38.28515625" style="88" customWidth="1"/>
    <col min="9738" max="9738" width="19.85546875" style="88" customWidth="1"/>
    <col min="9739" max="9739" width="28.5703125" style="88" customWidth="1"/>
    <col min="9740" max="9740" width="44.42578125" style="88" customWidth="1"/>
    <col min="9741" max="9741" width="35.140625" style="88" customWidth="1"/>
    <col min="9742" max="9742" width="36.5703125" style="88" customWidth="1"/>
    <col min="9743" max="9743" width="49.42578125" style="88" customWidth="1"/>
    <col min="9744" max="9984" width="9.140625" style="88"/>
    <col min="9985" max="9985" width="23.140625" style="88" customWidth="1"/>
    <col min="9986" max="9986" width="39.42578125" style="88" customWidth="1"/>
    <col min="9987" max="9987" width="31.140625" style="88" customWidth="1"/>
    <col min="9988" max="9988" width="28.140625" style="88" customWidth="1"/>
    <col min="9989" max="9989" width="49.140625" style="88" customWidth="1"/>
    <col min="9990" max="9990" width="28.140625" style="88" customWidth="1"/>
    <col min="9991" max="9991" width="21.140625" style="88" customWidth="1"/>
    <col min="9992" max="9992" width="46.85546875" style="88" customWidth="1"/>
    <col min="9993" max="9993" width="38.28515625" style="88" customWidth="1"/>
    <col min="9994" max="9994" width="19.85546875" style="88" customWidth="1"/>
    <col min="9995" max="9995" width="28.5703125" style="88" customWidth="1"/>
    <col min="9996" max="9996" width="44.42578125" style="88" customWidth="1"/>
    <col min="9997" max="9997" width="35.140625" style="88" customWidth="1"/>
    <col min="9998" max="9998" width="36.5703125" style="88" customWidth="1"/>
    <col min="9999" max="9999" width="49.42578125" style="88" customWidth="1"/>
    <col min="10000" max="10240" width="9.140625" style="88"/>
    <col min="10241" max="10241" width="23.140625" style="88" customWidth="1"/>
    <col min="10242" max="10242" width="39.42578125" style="88" customWidth="1"/>
    <col min="10243" max="10243" width="31.140625" style="88" customWidth="1"/>
    <col min="10244" max="10244" width="28.140625" style="88" customWidth="1"/>
    <col min="10245" max="10245" width="49.140625" style="88" customWidth="1"/>
    <col min="10246" max="10246" width="28.140625" style="88" customWidth="1"/>
    <col min="10247" max="10247" width="21.140625" style="88" customWidth="1"/>
    <col min="10248" max="10248" width="46.85546875" style="88" customWidth="1"/>
    <col min="10249" max="10249" width="38.28515625" style="88" customWidth="1"/>
    <col min="10250" max="10250" width="19.85546875" style="88" customWidth="1"/>
    <col min="10251" max="10251" width="28.5703125" style="88" customWidth="1"/>
    <col min="10252" max="10252" width="44.42578125" style="88" customWidth="1"/>
    <col min="10253" max="10253" width="35.140625" style="88" customWidth="1"/>
    <col min="10254" max="10254" width="36.5703125" style="88" customWidth="1"/>
    <col min="10255" max="10255" width="49.42578125" style="88" customWidth="1"/>
    <col min="10256" max="10496" width="9.140625" style="88"/>
    <col min="10497" max="10497" width="23.140625" style="88" customWidth="1"/>
    <col min="10498" max="10498" width="39.42578125" style="88" customWidth="1"/>
    <col min="10499" max="10499" width="31.140625" style="88" customWidth="1"/>
    <col min="10500" max="10500" width="28.140625" style="88" customWidth="1"/>
    <col min="10501" max="10501" width="49.140625" style="88" customWidth="1"/>
    <col min="10502" max="10502" width="28.140625" style="88" customWidth="1"/>
    <col min="10503" max="10503" width="21.140625" style="88" customWidth="1"/>
    <col min="10504" max="10504" width="46.85546875" style="88" customWidth="1"/>
    <col min="10505" max="10505" width="38.28515625" style="88" customWidth="1"/>
    <col min="10506" max="10506" width="19.85546875" style="88" customWidth="1"/>
    <col min="10507" max="10507" width="28.5703125" style="88" customWidth="1"/>
    <col min="10508" max="10508" width="44.42578125" style="88" customWidth="1"/>
    <col min="10509" max="10509" width="35.140625" style="88" customWidth="1"/>
    <col min="10510" max="10510" width="36.5703125" style="88" customWidth="1"/>
    <col min="10511" max="10511" width="49.42578125" style="88" customWidth="1"/>
    <col min="10512" max="10752" width="9.140625" style="88"/>
    <col min="10753" max="10753" width="23.140625" style="88" customWidth="1"/>
    <col min="10754" max="10754" width="39.42578125" style="88" customWidth="1"/>
    <col min="10755" max="10755" width="31.140625" style="88" customWidth="1"/>
    <col min="10756" max="10756" width="28.140625" style="88" customWidth="1"/>
    <col min="10757" max="10757" width="49.140625" style="88" customWidth="1"/>
    <col min="10758" max="10758" width="28.140625" style="88" customWidth="1"/>
    <col min="10759" max="10759" width="21.140625" style="88" customWidth="1"/>
    <col min="10760" max="10760" width="46.85546875" style="88" customWidth="1"/>
    <col min="10761" max="10761" width="38.28515625" style="88" customWidth="1"/>
    <col min="10762" max="10762" width="19.85546875" style="88" customWidth="1"/>
    <col min="10763" max="10763" width="28.5703125" style="88" customWidth="1"/>
    <col min="10764" max="10764" width="44.42578125" style="88" customWidth="1"/>
    <col min="10765" max="10765" width="35.140625" style="88" customWidth="1"/>
    <col min="10766" max="10766" width="36.5703125" style="88" customWidth="1"/>
    <col min="10767" max="10767" width="49.42578125" style="88" customWidth="1"/>
    <col min="10768" max="11008" width="9.140625" style="88"/>
    <col min="11009" max="11009" width="23.140625" style="88" customWidth="1"/>
    <col min="11010" max="11010" width="39.42578125" style="88" customWidth="1"/>
    <col min="11011" max="11011" width="31.140625" style="88" customWidth="1"/>
    <col min="11012" max="11012" width="28.140625" style="88" customWidth="1"/>
    <col min="11013" max="11013" width="49.140625" style="88" customWidth="1"/>
    <col min="11014" max="11014" width="28.140625" style="88" customWidth="1"/>
    <col min="11015" max="11015" width="21.140625" style="88" customWidth="1"/>
    <col min="11016" max="11016" width="46.85546875" style="88" customWidth="1"/>
    <col min="11017" max="11017" width="38.28515625" style="88" customWidth="1"/>
    <col min="11018" max="11018" width="19.85546875" style="88" customWidth="1"/>
    <col min="11019" max="11019" width="28.5703125" style="88" customWidth="1"/>
    <col min="11020" max="11020" width="44.42578125" style="88" customWidth="1"/>
    <col min="11021" max="11021" width="35.140625" style="88" customWidth="1"/>
    <col min="11022" max="11022" width="36.5703125" style="88" customWidth="1"/>
    <col min="11023" max="11023" width="49.42578125" style="88" customWidth="1"/>
    <col min="11024" max="11264" width="9.140625" style="88"/>
    <col min="11265" max="11265" width="23.140625" style="88" customWidth="1"/>
    <col min="11266" max="11266" width="39.42578125" style="88" customWidth="1"/>
    <col min="11267" max="11267" width="31.140625" style="88" customWidth="1"/>
    <col min="11268" max="11268" width="28.140625" style="88" customWidth="1"/>
    <col min="11269" max="11269" width="49.140625" style="88" customWidth="1"/>
    <col min="11270" max="11270" width="28.140625" style="88" customWidth="1"/>
    <col min="11271" max="11271" width="21.140625" style="88" customWidth="1"/>
    <col min="11272" max="11272" width="46.85546875" style="88" customWidth="1"/>
    <col min="11273" max="11273" width="38.28515625" style="88" customWidth="1"/>
    <col min="11274" max="11274" width="19.85546875" style="88" customWidth="1"/>
    <col min="11275" max="11275" width="28.5703125" style="88" customWidth="1"/>
    <col min="11276" max="11276" width="44.42578125" style="88" customWidth="1"/>
    <col min="11277" max="11277" width="35.140625" style="88" customWidth="1"/>
    <col min="11278" max="11278" width="36.5703125" style="88" customWidth="1"/>
    <col min="11279" max="11279" width="49.42578125" style="88" customWidth="1"/>
    <col min="11280" max="11520" width="9.140625" style="88"/>
    <col min="11521" max="11521" width="23.140625" style="88" customWidth="1"/>
    <col min="11522" max="11522" width="39.42578125" style="88" customWidth="1"/>
    <col min="11523" max="11523" width="31.140625" style="88" customWidth="1"/>
    <col min="11524" max="11524" width="28.140625" style="88" customWidth="1"/>
    <col min="11525" max="11525" width="49.140625" style="88" customWidth="1"/>
    <col min="11526" max="11526" width="28.140625" style="88" customWidth="1"/>
    <col min="11527" max="11527" width="21.140625" style="88" customWidth="1"/>
    <col min="11528" max="11528" width="46.85546875" style="88" customWidth="1"/>
    <col min="11529" max="11529" width="38.28515625" style="88" customWidth="1"/>
    <col min="11530" max="11530" width="19.85546875" style="88" customWidth="1"/>
    <col min="11531" max="11531" width="28.5703125" style="88" customWidth="1"/>
    <col min="11532" max="11532" width="44.42578125" style="88" customWidth="1"/>
    <col min="11533" max="11533" width="35.140625" style="88" customWidth="1"/>
    <col min="11534" max="11534" width="36.5703125" style="88" customWidth="1"/>
    <col min="11535" max="11535" width="49.42578125" style="88" customWidth="1"/>
    <col min="11536" max="11776" width="9.140625" style="88"/>
    <col min="11777" max="11777" width="23.140625" style="88" customWidth="1"/>
    <col min="11778" max="11778" width="39.42578125" style="88" customWidth="1"/>
    <col min="11779" max="11779" width="31.140625" style="88" customWidth="1"/>
    <col min="11780" max="11780" width="28.140625" style="88" customWidth="1"/>
    <col min="11781" max="11781" width="49.140625" style="88" customWidth="1"/>
    <col min="11782" max="11782" width="28.140625" style="88" customWidth="1"/>
    <col min="11783" max="11783" width="21.140625" style="88" customWidth="1"/>
    <col min="11784" max="11784" width="46.85546875" style="88" customWidth="1"/>
    <col min="11785" max="11785" width="38.28515625" style="88" customWidth="1"/>
    <col min="11786" max="11786" width="19.85546875" style="88" customWidth="1"/>
    <col min="11787" max="11787" width="28.5703125" style="88" customWidth="1"/>
    <col min="11788" max="11788" width="44.42578125" style="88" customWidth="1"/>
    <col min="11789" max="11789" width="35.140625" style="88" customWidth="1"/>
    <col min="11790" max="11790" width="36.5703125" style="88" customWidth="1"/>
    <col min="11791" max="11791" width="49.42578125" style="88" customWidth="1"/>
    <col min="11792" max="12032" width="9.140625" style="88"/>
    <col min="12033" max="12033" width="23.140625" style="88" customWidth="1"/>
    <col min="12034" max="12034" width="39.42578125" style="88" customWidth="1"/>
    <col min="12035" max="12035" width="31.140625" style="88" customWidth="1"/>
    <col min="12036" max="12036" width="28.140625" style="88" customWidth="1"/>
    <col min="12037" max="12037" width="49.140625" style="88" customWidth="1"/>
    <col min="12038" max="12038" width="28.140625" style="88" customWidth="1"/>
    <col min="12039" max="12039" width="21.140625" style="88" customWidth="1"/>
    <col min="12040" max="12040" width="46.85546875" style="88" customWidth="1"/>
    <col min="12041" max="12041" width="38.28515625" style="88" customWidth="1"/>
    <col min="12042" max="12042" width="19.85546875" style="88" customWidth="1"/>
    <col min="12043" max="12043" width="28.5703125" style="88" customWidth="1"/>
    <col min="12044" max="12044" width="44.42578125" style="88" customWidth="1"/>
    <col min="12045" max="12045" width="35.140625" style="88" customWidth="1"/>
    <col min="12046" max="12046" width="36.5703125" style="88" customWidth="1"/>
    <col min="12047" max="12047" width="49.42578125" style="88" customWidth="1"/>
    <col min="12048" max="12288" width="9.140625" style="88"/>
    <col min="12289" max="12289" width="23.140625" style="88" customWidth="1"/>
    <col min="12290" max="12290" width="39.42578125" style="88" customWidth="1"/>
    <col min="12291" max="12291" width="31.140625" style="88" customWidth="1"/>
    <col min="12292" max="12292" width="28.140625" style="88" customWidth="1"/>
    <col min="12293" max="12293" width="49.140625" style="88" customWidth="1"/>
    <col min="12294" max="12294" width="28.140625" style="88" customWidth="1"/>
    <col min="12295" max="12295" width="21.140625" style="88" customWidth="1"/>
    <col min="12296" max="12296" width="46.85546875" style="88" customWidth="1"/>
    <col min="12297" max="12297" width="38.28515625" style="88" customWidth="1"/>
    <col min="12298" max="12298" width="19.85546875" style="88" customWidth="1"/>
    <col min="12299" max="12299" width="28.5703125" style="88" customWidth="1"/>
    <col min="12300" max="12300" width="44.42578125" style="88" customWidth="1"/>
    <col min="12301" max="12301" width="35.140625" style="88" customWidth="1"/>
    <col min="12302" max="12302" width="36.5703125" style="88" customWidth="1"/>
    <col min="12303" max="12303" width="49.42578125" style="88" customWidth="1"/>
    <col min="12304" max="12544" width="9.140625" style="88"/>
    <col min="12545" max="12545" width="23.140625" style="88" customWidth="1"/>
    <col min="12546" max="12546" width="39.42578125" style="88" customWidth="1"/>
    <col min="12547" max="12547" width="31.140625" style="88" customWidth="1"/>
    <col min="12548" max="12548" width="28.140625" style="88" customWidth="1"/>
    <col min="12549" max="12549" width="49.140625" style="88" customWidth="1"/>
    <col min="12550" max="12550" width="28.140625" style="88" customWidth="1"/>
    <col min="12551" max="12551" width="21.140625" style="88" customWidth="1"/>
    <col min="12552" max="12552" width="46.85546875" style="88" customWidth="1"/>
    <col min="12553" max="12553" width="38.28515625" style="88" customWidth="1"/>
    <col min="12554" max="12554" width="19.85546875" style="88" customWidth="1"/>
    <col min="12555" max="12555" width="28.5703125" style="88" customWidth="1"/>
    <col min="12556" max="12556" width="44.42578125" style="88" customWidth="1"/>
    <col min="12557" max="12557" width="35.140625" style="88" customWidth="1"/>
    <col min="12558" max="12558" width="36.5703125" style="88" customWidth="1"/>
    <col min="12559" max="12559" width="49.42578125" style="88" customWidth="1"/>
    <col min="12560" max="12800" width="9.140625" style="88"/>
    <col min="12801" max="12801" width="23.140625" style="88" customWidth="1"/>
    <col min="12802" max="12802" width="39.42578125" style="88" customWidth="1"/>
    <col min="12803" max="12803" width="31.140625" style="88" customWidth="1"/>
    <col min="12804" max="12804" width="28.140625" style="88" customWidth="1"/>
    <col min="12805" max="12805" width="49.140625" style="88" customWidth="1"/>
    <col min="12806" max="12806" width="28.140625" style="88" customWidth="1"/>
    <col min="12807" max="12807" width="21.140625" style="88" customWidth="1"/>
    <col min="12808" max="12808" width="46.85546875" style="88" customWidth="1"/>
    <col min="12809" max="12809" width="38.28515625" style="88" customWidth="1"/>
    <col min="12810" max="12810" width="19.85546875" style="88" customWidth="1"/>
    <col min="12811" max="12811" width="28.5703125" style="88" customWidth="1"/>
    <col min="12812" max="12812" width="44.42578125" style="88" customWidth="1"/>
    <col min="12813" max="12813" width="35.140625" style="88" customWidth="1"/>
    <col min="12814" max="12814" width="36.5703125" style="88" customWidth="1"/>
    <col min="12815" max="12815" width="49.42578125" style="88" customWidth="1"/>
    <col min="12816" max="13056" width="9.140625" style="88"/>
    <col min="13057" max="13057" width="23.140625" style="88" customWidth="1"/>
    <col min="13058" max="13058" width="39.42578125" style="88" customWidth="1"/>
    <col min="13059" max="13059" width="31.140625" style="88" customWidth="1"/>
    <col min="13060" max="13060" width="28.140625" style="88" customWidth="1"/>
    <col min="13061" max="13061" width="49.140625" style="88" customWidth="1"/>
    <col min="13062" max="13062" width="28.140625" style="88" customWidth="1"/>
    <col min="13063" max="13063" width="21.140625" style="88" customWidth="1"/>
    <col min="13064" max="13064" width="46.85546875" style="88" customWidth="1"/>
    <col min="13065" max="13065" width="38.28515625" style="88" customWidth="1"/>
    <col min="13066" max="13066" width="19.85546875" style="88" customWidth="1"/>
    <col min="13067" max="13067" width="28.5703125" style="88" customWidth="1"/>
    <col min="13068" max="13068" width="44.42578125" style="88" customWidth="1"/>
    <col min="13069" max="13069" width="35.140625" style="88" customWidth="1"/>
    <col min="13070" max="13070" width="36.5703125" style="88" customWidth="1"/>
    <col min="13071" max="13071" width="49.42578125" style="88" customWidth="1"/>
    <col min="13072" max="13312" width="9.140625" style="88"/>
    <col min="13313" max="13313" width="23.140625" style="88" customWidth="1"/>
    <col min="13314" max="13314" width="39.42578125" style="88" customWidth="1"/>
    <col min="13315" max="13315" width="31.140625" style="88" customWidth="1"/>
    <col min="13316" max="13316" width="28.140625" style="88" customWidth="1"/>
    <col min="13317" max="13317" width="49.140625" style="88" customWidth="1"/>
    <col min="13318" max="13318" width="28.140625" style="88" customWidth="1"/>
    <col min="13319" max="13319" width="21.140625" style="88" customWidth="1"/>
    <col min="13320" max="13320" width="46.85546875" style="88" customWidth="1"/>
    <col min="13321" max="13321" width="38.28515625" style="88" customWidth="1"/>
    <col min="13322" max="13322" width="19.85546875" style="88" customWidth="1"/>
    <col min="13323" max="13323" width="28.5703125" style="88" customWidth="1"/>
    <col min="13324" max="13324" width="44.42578125" style="88" customWidth="1"/>
    <col min="13325" max="13325" width="35.140625" style="88" customWidth="1"/>
    <col min="13326" max="13326" width="36.5703125" style="88" customWidth="1"/>
    <col min="13327" max="13327" width="49.42578125" style="88" customWidth="1"/>
    <col min="13328" max="13568" width="9.140625" style="88"/>
    <col min="13569" max="13569" width="23.140625" style="88" customWidth="1"/>
    <col min="13570" max="13570" width="39.42578125" style="88" customWidth="1"/>
    <col min="13571" max="13571" width="31.140625" style="88" customWidth="1"/>
    <col min="13572" max="13572" width="28.140625" style="88" customWidth="1"/>
    <col min="13573" max="13573" width="49.140625" style="88" customWidth="1"/>
    <col min="13574" max="13574" width="28.140625" style="88" customWidth="1"/>
    <col min="13575" max="13575" width="21.140625" style="88" customWidth="1"/>
    <col min="13576" max="13576" width="46.85546875" style="88" customWidth="1"/>
    <col min="13577" max="13577" width="38.28515625" style="88" customWidth="1"/>
    <col min="13578" max="13578" width="19.85546875" style="88" customWidth="1"/>
    <col min="13579" max="13579" width="28.5703125" style="88" customWidth="1"/>
    <col min="13580" max="13580" width="44.42578125" style="88" customWidth="1"/>
    <col min="13581" max="13581" width="35.140625" style="88" customWidth="1"/>
    <col min="13582" max="13582" width="36.5703125" style="88" customWidth="1"/>
    <col min="13583" max="13583" width="49.42578125" style="88" customWidth="1"/>
    <col min="13584" max="13824" width="9.140625" style="88"/>
    <col min="13825" max="13825" width="23.140625" style="88" customWidth="1"/>
    <col min="13826" max="13826" width="39.42578125" style="88" customWidth="1"/>
    <col min="13827" max="13827" width="31.140625" style="88" customWidth="1"/>
    <col min="13828" max="13828" width="28.140625" style="88" customWidth="1"/>
    <col min="13829" max="13829" width="49.140625" style="88" customWidth="1"/>
    <col min="13830" max="13830" width="28.140625" style="88" customWidth="1"/>
    <col min="13831" max="13831" width="21.140625" style="88" customWidth="1"/>
    <col min="13832" max="13832" width="46.85546875" style="88" customWidth="1"/>
    <col min="13833" max="13833" width="38.28515625" style="88" customWidth="1"/>
    <col min="13834" max="13834" width="19.85546875" style="88" customWidth="1"/>
    <col min="13835" max="13835" width="28.5703125" style="88" customWidth="1"/>
    <col min="13836" max="13836" width="44.42578125" style="88" customWidth="1"/>
    <col min="13837" max="13837" width="35.140625" style="88" customWidth="1"/>
    <col min="13838" max="13838" width="36.5703125" style="88" customWidth="1"/>
    <col min="13839" max="13839" width="49.42578125" style="88" customWidth="1"/>
    <col min="13840" max="14080" width="9.140625" style="88"/>
    <col min="14081" max="14081" width="23.140625" style="88" customWidth="1"/>
    <col min="14082" max="14082" width="39.42578125" style="88" customWidth="1"/>
    <col min="14083" max="14083" width="31.140625" style="88" customWidth="1"/>
    <col min="14084" max="14084" width="28.140625" style="88" customWidth="1"/>
    <col min="14085" max="14085" width="49.140625" style="88" customWidth="1"/>
    <col min="14086" max="14086" width="28.140625" style="88" customWidth="1"/>
    <col min="14087" max="14087" width="21.140625" style="88" customWidth="1"/>
    <col min="14088" max="14088" width="46.85546875" style="88" customWidth="1"/>
    <col min="14089" max="14089" width="38.28515625" style="88" customWidth="1"/>
    <col min="14090" max="14090" width="19.85546875" style="88" customWidth="1"/>
    <col min="14091" max="14091" width="28.5703125" style="88" customWidth="1"/>
    <col min="14092" max="14092" width="44.42578125" style="88" customWidth="1"/>
    <col min="14093" max="14093" width="35.140625" style="88" customWidth="1"/>
    <col min="14094" max="14094" width="36.5703125" style="88" customWidth="1"/>
    <col min="14095" max="14095" width="49.42578125" style="88" customWidth="1"/>
    <col min="14096" max="14336" width="9.140625" style="88"/>
    <col min="14337" max="14337" width="23.140625" style="88" customWidth="1"/>
    <col min="14338" max="14338" width="39.42578125" style="88" customWidth="1"/>
    <col min="14339" max="14339" width="31.140625" style="88" customWidth="1"/>
    <col min="14340" max="14340" width="28.140625" style="88" customWidth="1"/>
    <col min="14341" max="14341" width="49.140625" style="88" customWidth="1"/>
    <col min="14342" max="14342" width="28.140625" style="88" customWidth="1"/>
    <col min="14343" max="14343" width="21.140625" style="88" customWidth="1"/>
    <col min="14344" max="14344" width="46.85546875" style="88" customWidth="1"/>
    <col min="14345" max="14345" width="38.28515625" style="88" customWidth="1"/>
    <col min="14346" max="14346" width="19.85546875" style="88" customWidth="1"/>
    <col min="14347" max="14347" width="28.5703125" style="88" customWidth="1"/>
    <col min="14348" max="14348" width="44.42578125" style="88" customWidth="1"/>
    <col min="14349" max="14349" width="35.140625" style="88" customWidth="1"/>
    <col min="14350" max="14350" width="36.5703125" style="88" customWidth="1"/>
    <col min="14351" max="14351" width="49.42578125" style="88" customWidth="1"/>
    <col min="14352" max="14592" width="9.140625" style="88"/>
    <col min="14593" max="14593" width="23.140625" style="88" customWidth="1"/>
    <col min="14594" max="14594" width="39.42578125" style="88" customWidth="1"/>
    <col min="14595" max="14595" width="31.140625" style="88" customWidth="1"/>
    <col min="14596" max="14596" width="28.140625" style="88" customWidth="1"/>
    <col min="14597" max="14597" width="49.140625" style="88" customWidth="1"/>
    <col min="14598" max="14598" width="28.140625" style="88" customWidth="1"/>
    <col min="14599" max="14599" width="21.140625" style="88" customWidth="1"/>
    <col min="14600" max="14600" width="46.85546875" style="88" customWidth="1"/>
    <col min="14601" max="14601" width="38.28515625" style="88" customWidth="1"/>
    <col min="14602" max="14602" width="19.85546875" style="88" customWidth="1"/>
    <col min="14603" max="14603" width="28.5703125" style="88" customWidth="1"/>
    <col min="14604" max="14604" width="44.42578125" style="88" customWidth="1"/>
    <col min="14605" max="14605" width="35.140625" style="88" customWidth="1"/>
    <col min="14606" max="14606" width="36.5703125" style="88" customWidth="1"/>
    <col min="14607" max="14607" width="49.42578125" style="88" customWidth="1"/>
    <col min="14608" max="14848" width="9.140625" style="88"/>
    <col min="14849" max="14849" width="23.140625" style="88" customWidth="1"/>
    <col min="14850" max="14850" width="39.42578125" style="88" customWidth="1"/>
    <col min="14851" max="14851" width="31.140625" style="88" customWidth="1"/>
    <col min="14852" max="14852" width="28.140625" style="88" customWidth="1"/>
    <col min="14853" max="14853" width="49.140625" style="88" customWidth="1"/>
    <col min="14854" max="14854" width="28.140625" style="88" customWidth="1"/>
    <col min="14855" max="14855" width="21.140625" style="88" customWidth="1"/>
    <col min="14856" max="14856" width="46.85546875" style="88" customWidth="1"/>
    <col min="14857" max="14857" width="38.28515625" style="88" customWidth="1"/>
    <col min="14858" max="14858" width="19.85546875" style="88" customWidth="1"/>
    <col min="14859" max="14859" width="28.5703125" style="88" customWidth="1"/>
    <col min="14860" max="14860" width="44.42578125" style="88" customWidth="1"/>
    <col min="14861" max="14861" width="35.140625" style="88" customWidth="1"/>
    <col min="14862" max="14862" width="36.5703125" style="88" customWidth="1"/>
    <col min="14863" max="14863" width="49.42578125" style="88" customWidth="1"/>
    <col min="14864" max="15104" width="9.140625" style="88"/>
    <col min="15105" max="15105" width="23.140625" style="88" customWidth="1"/>
    <col min="15106" max="15106" width="39.42578125" style="88" customWidth="1"/>
    <col min="15107" max="15107" width="31.140625" style="88" customWidth="1"/>
    <col min="15108" max="15108" width="28.140625" style="88" customWidth="1"/>
    <col min="15109" max="15109" width="49.140625" style="88" customWidth="1"/>
    <col min="15110" max="15110" width="28.140625" style="88" customWidth="1"/>
    <col min="15111" max="15111" width="21.140625" style="88" customWidth="1"/>
    <col min="15112" max="15112" width="46.85546875" style="88" customWidth="1"/>
    <col min="15113" max="15113" width="38.28515625" style="88" customWidth="1"/>
    <col min="15114" max="15114" width="19.85546875" style="88" customWidth="1"/>
    <col min="15115" max="15115" width="28.5703125" style="88" customWidth="1"/>
    <col min="15116" max="15116" width="44.42578125" style="88" customWidth="1"/>
    <col min="15117" max="15117" width="35.140625" style="88" customWidth="1"/>
    <col min="15118" max="15118" width="36.5703125" style="88" customWidth="1"/>
    <col min="15119" max="15119" width="49.42578125" style="88" customWidth="1"/>
    <col min="15120" max="15360" width="9.140625" style="88"/>
    <col min="15361" max="15361" width="23.140625" style="88" customWidth="1"/>
    <col min="15362" max="15362" width="39.42578125" style="88" customWidth="1"/>
    <col min="15363" max="15363" width="31.140625" style="88" customWidth="1"/>
    <col min="15364" max="15364" width="28.140625" style="88" customWidth="1"/>
    <col min="15365" max="15365" width="49.140625" style="88" customWidth="1"/>
    <col min="15366" max="15366" width="28.140625" style="88" customWidth="1"/>
    <col min="15367" max="15367" width="21.140625" style="88" customWidth="1"/>
    <col min="15368" max="15368" width="46.85546875" style="88" customWidth="1"/>
    <col min="15369" max="15369" width="38.28515625" style="88" customWidth="1"/>
    <col min="15370" max="15370" width="19.85546875" style="88" customWidth="1"/>
    <col min="15371" max="15371" width="28.5703125" style="88" customWidth="1"/>
    <col min="15372" max="15372" width="44.42578125" style="88" customWidth="1"/>
    <col min="15373" max="15373" width="35.140625" style="88" customWidth="1"/>
    <col min="15374" max="15374" width="36.5703125" style="88" customWidth="1"/>
    <col min="15375" max="15375" width="49.42578125" style="88" customWidth="1"/>
    <col min="15376" max="15616" width="9.140625" style="88"/>
    <col min="15617" max="15617" width="23.140625" style="88" customWidth="1"/>
    <col min="15618" max="15618" width="39.42578125" style="88" customWidth="1"/>
    <col min="15619" max="15619" width="31.140625" style="88" customWidth="1"/>
    <col min="15620" max="15620" width="28.140625" style="88" customWidth="1"/>
    <col min="15621" max="15621" width="49.140625" style="88" customWidth="1"/>
    <col min="15622" max="15622" width="28.140625" style="88" customWidth="1"/>
    <col min="15623" max="15623" width="21.140625" style="88" customWidth="1"/>
    <col min="15624" max="15624" width="46.85546875" style="88" customWidth="1"/>
    <col min="15625" max="15625" width="38.28515625" style="88" customWidth="1"/>
    <col min="15626" max="15626" width="19.85546875" style="88" customWidth="1"/>
    <col min="15627" max="15627" width="28.5703125" style="88" customWidth="1"/>
    <col min="15628" max="15628" width="44.42578125" style="88" customWidth="1"/>
    <col min="15629" max="15629" width="35.140625" style="88" customWidth="1"/>
    <col min="15630" max="15630" width="36.5703125" style="88" customWidth="1"/>
    <col min="15631" max="15631" width="49.42578125" style="88" customWidth="1"/>
    <col min="15632" max="15872" width="9.140625" style="88"/>
    <col min="15873" max="15873" width="23.140625" style="88" customWidth="1"/>
    <col min="15874" max="15874" width="39.42578125" style="88" customWidth="1"/>
    <col min="15875" max="15875" width="31.140625" style="88" customWidth="1"/>
    <col min="15876" max="15876" width="28.140625" style="88" customWidth="1"/>
    <col min="15877" max="15877" width="49.140625" style="88" customWidth="1"/>
    <col min="15878" max="15878" width="28.140625" style="88" customWidth="1"/>
    <col min="15879" max="15879" width="21.140625" style="88" customWidth="1"/>
    <col min="15880" max="15880" width="46.85546875" style="88" customWidth="1"/>
    <col min="15881" max="15881" width="38.28515625" style="88" customWidth="1"/>
    <col min="15882" max="15882" width="19.85546875" style="88" customWidth="1"/>
    <col min="15883" max="15883" width="28.5703125" style="88" customWidth="1"/>
    <col min="15884" max="15884" width="44.42578125" style="88" customWidth="1"/>
    <col min="15885" max="15885" width="35.140625" style="88" customWidth="1"/>
    <col min="15886" max="15886" width="36.5703125" style="88" customWidth="1"/>
    <col min="15887" max="15887" width="49.42578125" style="88" customWidth="1"/>
    <col min="15888" max="16128" width="9.140625" style="88"/>
    <col min="16129" max="16129" width="23.140625" style="88" customWidth="1"/>
    <col min="16130" max="16130" width="39.42578125" style="88" customWidth="1"/>
    <col min="16131" max="16131" width="31.140625" style="88" customWidth="1"/>
    <col min="16132" max="16132" width="28.140625" style="88" customWidth="1"/>
    <col min="16133" max="16133" width="49.140625" style="88" customWidth="1"/>
    <col min="16134" max="16134" width="28.140625" style="88" customWidth="1"/>
    <col min="16135" max="16135" width="21.140625" style="88" customWidth="1"/>
    <col min="16136" max="16136" width="46.85546875" style="88" customWidth="1"/>
    <col min="16137" max="16137" width="38.28515625" style="88" customWidth="1"/>
    <col min="16138" max="16138" width="19.85546875" style="88" customWidth="1"/>
    <col min="16139" max="16139" width="28.5703125" style="88" customWidth="1"/>
    <col min="16140" max="16140" width="44.42578125" style="88" customWidth="1"/>
    <col min="16141" max="16141" width="35.140625" style="88" customWidth="1"/>
    <col min="16142" max="16142" width="36.5703125" style="88" customWidth="1"/>
    <col min="16143" max="16143" width="49.42578125" style="88" customWidth="1"/>
    <col min="16144" max="16384" width="9.140625" style="88"/>
  </cols>
  <sheetData>
    <row r="1" spans="1:72" s="127" customFormat="1" ht="53.25" customHeight="1">
      <c r="A1" s="1181" t="s">
        <v>219</v>
      </c>
      <c r="B1" s="1182"/>
      <c r="C1" s="1182"/>
      <c r="D1" s="1182"/>
      <c r="E1" s="1182"/>
      <c r="F1" s="1182"/>
      <c r="G1" s="1182"/>
      <c r="H1" s="1182"/>
      <c r="I1" s="1182"/>
      <c r="J1" s="1182"/>
      <c r="K1" s="1182"/>
      <c r="L1" s="1183"/>
      <c r="M1" s="1187" t="s">
        <v>220</v>
      </c>
      <c r="N1" s="1188"/>
      <c r="O1" s="1189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</row>
    <row r="2" spans="1:72" s="127" customFormat="1" ht="54.95" customHeight="1">
      <c r="A2" s="1184"/>
      <c r="B2" s="1185"/>
      <c r="C2" s="1185"/>
      <c r="D2" s="1185"/>
      <c r="E2" s="1185"/>
      <c r="F2" s="1185"/>
      <c r="G2" s="1185"/>
      <c r="H2" s="1185"/>
      <c r="I2" s="1185"/>
      <c r="J2" s="1185"/>
      <c r="K2" s="1185"/>
      <c r="L2" s="1186"/>
      <c r="M2" s="1144" t="s">
        <v>221</v>
      </c>
      <c r="N2" s="1145"/>
      <c r="O2" s="1190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</row>
    <row r="3" spans="1:72" s="127" customFormat="1" ht="54.95" customHeight="1">
      <c r="A3" s="1184"/>
      <c r="B3" s="1185"/>
      <c r="C3" s="1185"/>
      <c r="D3" s="1185"/>
      <c r="E3" s="1185"/>
      <c r="F3" s="1185"/>
      <c r="G3" s="1185"/>
      <c r="H3" s="1185"/>
      <c r="I3" s="1185"/>
      <c r="J3" s="1185"/>
      <c r="K3" s="1185"/>
      <c r="L3" s="1186"/>
      <c r="M3" s="1191" t="s">
        <v>222</v>
      </c>
      <c r="N3" s="1151"/>
      <c r="O3" s="1192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</row>
    <row r="4" spans="1:72" s="133" customFormat="1" ht="82.5" customHeight="1">
      <c r="A4" s="241"/>
      <c r="B4" s="128" t="s">
        <v>223</v>
      </c>
      <c r="C4" s="129" t="s">
        <v>224</v>
      </c>
      <c r="D4" s="128"/>
      <c r="E4" s="130"/>
      <c r="F4" s="1167" t="s">
        <v>225</v>
      </c>
      <c r="G4" s="1168"/>
      <c r="H4" s="1169" t="s">
        <v>226</v>
      </c>
      <c r="I4" s="1170"/>
      <c r="J4" s="1171"/>
      <c r="K4" s="1114" t="s">
        <v>767</v>
      </c>
      <c r="L4" s="1168"/>
      <c r="M4" s="131" t="s">
        <v>227</v>
      </c>
      <c r="N4" s="1114" t="s">
        <v>228</v>
      </c>
      <c r="O4" s="1115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</row>
    <row r="5" spans="1:72" s="133" customFormat="1" ht="79.5" customHeight="1">
      <c r="A5" s="1212" t="s">
        <v>993</v>
      </c>
      <c r="B5" s="1213"/>
      <c r="C5" s="1213"/>
      <c r="D5" s="1213"/>
      <c r="E5" s="1213"/>
      <c r="F5" s="1213"/>
      <c r="G5" s="1214"/>
      <c r="H5" s="1172"/>
      <c r="I5" s="1173"/>
      <c r="J5" s="1174"/>
      <c r="K5" s="131" t="s">
        <v>229</v>
      </c>
      <c r="L5" s="134"/>
      <c r="M5" s="675"/>
      <c r="N5" s="675"/>
      <c r="O5" s="676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</row>
    <row r="6" spans="1:72" s="133" customFormat="1" ht="79.5" customHeight="1">
      <c r="A6" s="1212" t="s">
        <v>765</v>
      </c>
      <c r="B6" s="1213"/>
      <c r="C6" s="1213"/>
      <c r="D6" s="1213"/>
      <c r="E6" s="1213"/>
      <c r="F6" s="1213"/>
      <c r="G6" s="1214"/>
      <c r="H6" s="1178" t="s">
        <v>230</v>
      </c>
      <c r="I6" s="1179"/>
      <c r="J6" s="1180"/>
      <c r="K6" s="135" t="s">
        <v>231</v>
      </c>
      <c r="L6" s="136"/>
      <c r="M6" s="677"/>
      <c r="N6" s="678"/>
      <c r="O6" s="679" t="s">
        <v>232</v>
      </c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</row>
    <row r="7" spans="1:72" s="133" customFormat="1" ht="74.25" customHeight="1">
      <c r="A7" s="1215" t="s">
        <v>766</v>
      </c>
      <c r="B7" s="1167"/>
      <c r="C7" s="1167"/>
      <c r="D7" s="1167"/>
      <c r="E7" s="1167"/>
      <c r="F7" s="1167"/>
      <c r="G7" s="1168"/>
      <c r="H7" s="1191" t="s">
        <v>233</v>
      </c>
      <c r="I7" s="1154"/>
      <c r="J7" s="1155"/>
      <c r="K7" s="138" t="s">
        <v>234</v>
      </c>
      <c r="L7" s="134"/>
      <c r="M7" s="1165" t="s">
        <v>235</v>
      </c>
      <c r="N7" s="1165"/>
      <c r="O7" s="1166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</row>
    <row r="8" spans="1:72" s="133" customFormat="1" ht="65.099999999999994" customHeight="1">
      <c r="A8" s="1150" t="s">
        <v>236</v>
      </c>
      <c r="B8" s="1151"/>
      <c r="C8" s="1151"/>
      <c r="D8" s="1152"/>
      <c r="E8" s="1153" t="s">
        <v>237</v>
      </c>
      <c r="F8" s="1154"/>
      <c r="G8" s="1155"/>
      <c r="H8" s="1156" t="s">
        <v>238</v>
      </c>
      <c r="I8" s="1157"/>
      <c r="J8" s="1158"/>
      <c r="K8" s="139" t="s">
        <v>239</v>
      </c>
      <c r="L8" s="136"/>
      <c r="M8" s="137"/>
      <c r="N8" s="137"/>
      <c r="O8" s="24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</row>
    <row r="9" spans="1:72" s="133" customFormat="1" ht="65.099999999999994" customHeight="1">
      <c r="A9" s="1162" t="s">
        <v>240</v>
      </c>
      <c r="B9" s="1157"/>
      <c r="C9" s="1157"/>
      <c r="D9" s="1158"/>
      <c r="E9" s="1156" t="s">
        <v>241</v>
      </c>
      <c r="F9" s="1163"/>
      <c r="G9" s="1164"/>
      <c r="H9" s="1144" t="s">
        <v>242</v>
      </c>
      <c r="I9" s="1145"/>
      <c r="J9" s="1146"/>
      <c r="K9" s="1147" t="s">
        <v>243</v>
      </c>
      <c r="L9" s="1148"/>
      <c r="M9" s="1148"/>
      <c r="N9" s="1148"/>
      <c r="O9" s="1149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</row>
    <row r="10" spans="1:72" s="141" customFormat="1" ht="60" customHeight="1">
      <c r="A10" s="1088"/>
      <c r="B10" s="1089"/>
      <c r="C10" s="1089"/>
      <c r="D10" s="1089"/>
      <c r="E10" s="1089"/>
      <c r="F10" s="1089"/>
      <c r="G10" s="1089"/>
      <c r="H10" s="1089"/>
      <c r="I10" s="1089"/>
      <c r="J10" s="1089"/>
      <c r="K10" s="1089"/>
      <c r="L10" s="1089"/>
      <c r="M10" s="1089"/>
      <c r="N10" s="1089"/>
      <c r="O10" s="109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</row>
    <row r="11" spans="1:72" s="141" customFormat="1" ht="64.5" customHeight="1">
      <c r="A11" s="1091"/>
      <c r="B11" s="1092"/>
      <c r="C11" s="1092"/>
      <c r="D11" s="1092"/>
      <c r="E11" s="1092"/>
      <c r="F11" s="1092"/>
      <c r="G11" s="1092"/>
      <c r="H11" s="1092"/>
      <c r="I11" s="1092"/>
      <c r="J11" s="1092"/>
      <c r="K11" s="1092"/>
      <c r="L11" s="1092"/>
      <c r="M11" s="1092"/>
      <c r="N11" s="1092"/>
      <c r="O11" s="1093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</row>
    <row r="12" spans="1:72" s="141" customFormat="1" ht="64.5" customHeight="1">
      <c r="A12" s="1091"/>
      <c r="B12" s="1092"/>
      <c r="C12" s="1092"/>
      <c r="D12" s="1092"/>
      <c r="E12" s="1092"/>
      <c r="F12" s="1092"/>
      <c r="G12" s="1092"/>
      <c r="H12" s="1092"/>
      <c r="I12" s="1092"/>
      <c r="J12" s="1092"/>
      <c r="K12" s="1092"/>
      <c r="L12" s="1092"/>
      <c r="M12" s="1092"/>
      <c r="N12" s="1092"/>
      <c r="O12" s="1093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</row>
    <row r="13" spans="1:72" s="141" customFormat="1" ht="64.5" customHeight="1">
      <c r="A13" s="1091"/>
      <c r="B13" s="1092"/>
      <c r="C13" s="1092"/>
      <c r="D13" s="1092"/>
      <c r="E13" s="1092"/>
      <c r="F13" s="1092"/>
      <c r="G13" s="1092"/>
      <c r="H13" s="1092"/>
      <c r="I13" s="1092"/>
      <c r="J13" s="1092"/>
      <c r="K13" s="1092"/>
      <c r="L13" s="1092"/>
      <c r="M13" s="1092"/>
      <c r="N13" s="1092"/>
      <c r="O13" s="1093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</row>
    <row r="14" spans="1:72" s="141" customFormat="1" ht="64.5" customHeight="1">
      <c r="A14" s="1091"/>
      <c r="B14" s="1092"/>
      <c r="C14" s="1092"/>
      <c r="D14" s="1092"/>
      <c r="E14" s="1092"/>
      <c r="F14" s="1092"/>
      <c r="G14" s="1092"/>
      <c r="H14" s="1092"/>
      <c r="I14" s="1092"/>
      <c r="J14" s="1092"/>
      <c r="K14" s="1092"/>
      <c r="L14" s="1092"/>
      <c r="M14" s="1092"/>
      <c r="N14" s="1092"/>
      <c r="O14" s="1093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</row>
    <row r="15" spans="1:72" s="141" customFormat="1" ht="64.5" customHeight="1">
      <c r="A15" s="1091"/>
      <c r="B15" s="1092"/>
      <c r="C15" s="1092"/>
      <c r="D15" s="1092"/>
      <c r="E15" s="1092"/>
      <c r="F15" s="1092"/>
      <c r="G15" s="1092"/>
      <c r="H15" s="1092"/>
      <c r="I15" s="1092"/>
      <c r="J15" s="1092"/>
      <c r="K15" s="1092"/>
      <c r="L15" s="1092"/>
      <c r="M15" s="1092"/>
      <c r="N15" s="1092"/>
      <c r="O15" s="1093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</row>
    <row r="16" spans="1:72" s="141" customFormat="1" ht="64.5" customHeight="1">
      <c r="A16" s="1091"/>
      <c r="B16" s="1092"/>
      <c r="C16" s="1092"/>
      <c r="D16" s="1092"/>
      <c r="E16" s="1092"/>
      <c r="F16" s="1092"/>
      <c r="G16" s="1092"/>
      <c r="H16" s="1092"/>
      <c r="I16" s="1092"/>
      <c r="J16" s="1092"/>
      <c r="K16" s="1092"/>
      <c r="L16" s="1092"/>
      <c r="M16" s="1092"/>
      <c r="N16" s="1092"/>
      <c r="O16" s="1093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</row>
    <row r="17" spans="1:72" s="141" customFormat="1" ht="64.5" customHeight="1">
      <c r="A17" s="1091"/>
      <c r="B17" s="1092"/>
      <c r="C17" s="1092"/>
      <c r="D17" s="1092"/>
      <c r="E17" s="1092"/>
      <c r="F17" s="1092"/>
      <c r="G17" s="1092"/>
      <c r="H17" s="1092"/>
      <c r="I17" s="1092"/>
      <c r="J17" s="1092"/>
      <c r="K17" s="1092"/>
      <c r="L17" s="1092"/>
      <c r="M17" s="1092"/>
      <c r="N17" s="1092"/>
      <c r="O17" s="1093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</row>
    <row r="18" spans="1:72" s="141" customFormat="1" ht="64.5" customHeight="1">
      <c r="A18" s="1091"/>
      <c r="B18" s="1092"/>
      <c r="C18" s="1092"/>
      <c r="D18" s="1092"/>
      <c r="E18" s="1092"/>
      <c r="F18" s="1092"/>
      <c r="G18" s="1092"/>
      <c r="H18" s="1092"/>
      <c r="I18" s="1092"/>
      <c r="J18" s="1092"/>
      <c r="K18" s="1092"/>
      <c r="L18" s="1092"/>
      <c r="M18" s="1092"/>
      <c r="N18" s="1092"/>
      <c r="O18" s="1093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</row>
    <row r="19" spans="1:72" s="141" customFormat="1" ht="64.5" customHeight="1">
      <c r="A19" s="1091"/>
      <c r="B19" s="1092"/>
      <c r="C19" s="1092"/>
      <c r="D19" s="1092"/>
      <c r="E19" s="1092"/>
      <c r="F19" s="1092"/>
      <c r="G19" s="1092"/>
      <c r="H19" s="1092"/>
      <c r="I19" s="1092"/>
      <c r="J19" s="1092"/>
      <c r="K19" s="1092"/>
      <c r="L19" s="1092"/>
      <c r="M19" s="1092"/>
      <c r="N19" s="1092"/>
      <c r="O19" s="1093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</row>
    <row r="20" spans="1:72" s="141" customFormat="1" ht="64.5" customHeight="1">
      <c r="A20" s="1091"/>
      <c r="B20" s="1092"/>
      <c r="C20" s="1092"/>
      <c r="D20" s="1092"/>
      <c r="E20" s="1092"/>
      <c r="F20" s="1092"/>
      <c r="G20" s="1092"/>
      <c r="H20" s="1092"/>
      <c r="I20" s="1092"/>
      <c r="J20" s="1092"/>
      <c r="K20" s="1092"/>
      <c r="L20" s="1092"/>
      <c r="M20" s="1092"/>
      <c r="N20" s="1092"/>
      <c r="O20" s="1093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</row>
    <row r="21" spans="1:72" s="141" customFormat="1" ht="64.5" customHeight="1">
      <c r="A21" s="1091"/>
      <c r="B21" s="1092"/>
      <c r="C21" s="1092"/>
      <c r="D21" s="1092"/>
      <c r="E21" s="1092"/>
      <c r="F21" s="1092"/>
      <c r="G21" s="1092"/>
      <c r="H21" s="1092"/>
      <c r="I21" s="1092"/>
      <c r="J21" s="1092"/>
      <c r="K21" s="1092"/>
      <c r="L21" s="1092"/>
      <c r="M21" s="1092"/>
      <c r="N21" s="1092"/>
      <c r="O21" s="1093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</row>
    <row r="22" spans="1:72" s="141" customFormat="1" ht="64.5" customHeight="1">
      <c r="A22" s="1091"/>
      <c r="B22" s="1092"/>
      <c r="C22" s="1092"/>
      <c r="D22" s="1092"/>
      <c r="E22" s="1092"/>
      <c r="F22" s="1092"/>
      <c r="G22" s="1092"/>
      <c r="H22" s="1092"/>
      <c r="I22" s="1092"/>
      <c r="J22" s="1092"/>
      <c r="K22" s="1092"/>
      <c r="L22" s="1092"/>
      <c r="M22" s="1092"/>
      <c r="N22" s="1092"/>
      <c r="O22" s="1093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</row>
    <row r="23" spans="1:72" s="141" customFormat="1" ht="64.5" customHeight="1">
      <c r="A23" s="1091"/>
      <c r="B23" s="1092"/>
      <c r="C23" s="1092"/>
      <c r="D23" s="1092"/>
      <c r="E23" s="1092"/>
      <c r="F23" s="1092"/>
      <c r="G23" s="1092"/>
      <c r="H23" s="1092"/>
      <c r="I23" s="1092"/>
      <c r="J23" s="1092"/>
      <c r="K23" s="1092"/>
      <c r="L23" s="1092"/>
      <c r="M23" s="1092"/>
      <c r="N23" s="1092"/>
      <c r="O23" s="1093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</row>
    <row r="24" spans="1:72" s="141" customFormat="1" ht="64.5" customHeight="1">
      <c r="A24" s="1091"/>
      <c r="B24" s="1092"/>
      <c r="C24" s="1092"/>
      <c r="D24" s="1092"/>
      <c r="E24" s="1092"/>
      <c r="F24" s="1092"/>
      <c r="G24" s="1092"/>
      <c r="H24" s="1092"/>
      <c r="I24" s="1092"/>
      <c r="J24" s="1092"/>
      <c r="K24" s="1092"/>
      <c r="L24" s="1092"/>
      <c r="M24" s="1092"/>
      <c r="N24" s="1092"/>
      <c r="O24" s="1093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  <c r="BK24" s="140"/>
      <c r="BL24" s="140"/>
      <c r="BM24" s="140"/>
      <c r="BN24" s="140"/>
      <c r="BO24" s="140"/>
      <c r="BP24" s="140"/>
      <c r="BQ24" s="140"/>
      <c r="BR24" s="140"/>
      <c r="BS24" s="140"/>
      <c r="BT24" s="140"/>
    </row>
    <row r="25" spans="1:72" s="141" customFormat="1" ht="64.5" customHeight="1">
      <c r="A25" s="1091"/>
      <c r="B25" s="1092"/>
      <c r="C25" s="1092"/>
      <c r="D25" s="1092"/>
      <c r="E25" s="1092"/>
      <c r="F25" s="1092"/>
      <c r="G25" s="1092"/>
      <c r="H25" s="1092"/>
      <c r="I25" s="1092"/>
      <c r="J25" s="1092"/>
      <c r="K25" s="1092"/>
      <c r="L25" s="1092"/>
      <c r="M25" s="1092"/>
      <c r="N25" s="1092"/>
      <c r="O25" s="1093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</row>
    <row r="26" spans="1:72" s="141" customFormat="1" ht="64.5" customHeight="1">
      <c r="A26" s="1091"/>
      <c r="B26" s="1092"/>
      <c r="C26" s="1092"/>
      <c r="D26" s="1092"/>
      <c r="E26" s="1092"/>
      <c r="F26" s="1092"/>
      <c r="G26" s="1092"/>
      <c r="H26" s="1092"/>
      <c r="I26" s="1092"/>
      <c r="J26" s="1092"/>
      <c r="K26" s="1092"/>
      <c r="L26" s="1092"/>
      <c r="M26" s="1092"/>
      <c r="N26" s="1092"/>
      <c r="O26" s="1093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0"/>
      <c r="BS26" s="140"/>
      <c r="BT26" s="140"/>
    </row>
    <row r="27" spans="1:72" s="141" customFormat="1" ht="64.5" customHeight="1">
      <c r="A27" s="1091"/>
      <c r="B27" s="1092"/>
      <c r="C27" s="1092"/>
      <c r="D27" s="1092"/>
      <c r="E27" s="1092"/>
      <c r="F27" s="1092"/>
      <c r="G27" s="1092"/>
      <c r="H27" s="1092"/>
      <c r="I27" s="1092"/>
      <c r="J27" s="1092"/>
      <c r="K27" s="1092"/>
      <c r="L27" s="1092"/>
      <c r="M27" s="1092"/>
      <c r="N27" s="1092"/>
      <c r="O27" s="1093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</row>
    <row r="28" spans="1:72" s="141" customFormat="1" ht="64.5" customHeight="1">
      <c r="A28" s="1091"/>
      <c r="B28" s="1092"/>
      <c r="C28" s="1092"/>
      <c r="D28" s="1092"/>
      <c r="E28" s="1092"/>
      <c r="F28" s="1092"/>
      <c r="G28" s="1092"/>
      <c r="H28" s="1092"/>
      <c r="I28" s="1092"/>
      <c r="J28" s="1092"/>
      <c r="K28" s="1092"/>
      <c r="L28" s="1092"/>
      <c r="M28" s="1092"/>
      <c r="N28" s="1092"/>
      <c r="O28" s="1093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</row>
    <row r="29" spans="1:72" s="141" customFormat="1" ht="64.5" customHeight="1">
      <c r="A29" s="1091"/>
      <c r="B29" s="1092"/>
      <c r="C29" s="1092"/>
      <c r="D29" s="1092"/>
      <c r="E29" s="1092"/>
      <c r="F29" s="1092"/>
      <c r="G29" s="1092"/>
      <c r="H29" s="1092"/>
      <c r="I29" s="1092"/>
      <c r="J29" s="1092"/>
      <c r="K29" s="1092"/>
      <c r="L29" s="1092"/>
      <c r="M29" s="1092"/>
      <c r="N29" s="1092"/>
      <c r="O29" s="1093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</row>
    <row r="30" spans="1:72" s="141" customFormat="1" ht="64.5" customHeight="1">
      <c r="A30" s="1091"/>
      <c r="B30" s="1092"/>
      <c r="C30" s="1092"/>
      <c r="D30" s="1092"/>
      <c r="E30" s="1092"/>
      <c r="F30" s="1092"/>
      <c r="G30" s="1092"/>
      <c r="H30" s="1092"/>
      <c r="I30" s="1092"/>
      <c r="J30" s="1092"/>
      <c r="K30" s="1092"/>
      <c r="L30" s="1092"/>
      <c r="M30" s="1092"/>
      <c r="N30" s="1092"/>
      <c r="O30" s="1093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</row>
    <row r="31" spans="1:72" s="141" customFormat="1" ht="64.5" customHeight="1">
      <c r="A31" s="1091"/>
      <c r="B31" s="1092"/>
      <c r="C31" s="1092"/>
      <c r="D31" s="1092"/>
      <c r="E31" s="1092"/>
      <c r="F31" s="1092"/>
      <c r="G31" s="1092"/>
      <c r="H31" s="1092"/>
      <c r="I31" s="1092"/>
      <c r="J31" s="1092"/>
      <c r="K31" s="1092"/>
      <c r="L31" s="1092"/>
      <c r="M31" s="1092"/>
      <c r="N31" s="1092"/>
      <c r="O31" s="1093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</row>
    <row r="32" spans="1:72" s="141" customFormat="1" ht="64.5" customHeight="1">
      <c r="A32" s="1091"/>
      <c r="B32" s="1092"/>
      <c r="C32" s="1092"/>
      <c r="D32" s="1092"/>
      <c r="E32" s="1092"/>
      <c r="F32" s="1092"/>
      <c r="G32" s="1092"/>
      <c r="H32" s="1092"/>
      <c r="I32" s="1092"/>
      <c r="J32" s="1092"/>
      <c r="K32" s="1092"/>
      <c r="L32" s="1092"/>
      <c r="M32" s="1092"/>
      <c r="N32" s="1092"/>
      <c r="O32" s="1093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</row>
    <row r="33" spans="1:253" s="141" customFormat="1" ht="64.5" customHeight="1">
      <c r="A33" s="1091"/>
      <c r="B33" s="1092"/>
      <c r="C33" s="1092"/>
      <c r="D33" s="1092"/>
      <c r="E33" s="1092"/>
      <c r="F33" s="1092"/>
      <c r="G33" s="1092"/>
      <c r="H33" s="1092"/>
      <c r="I33" s="1092"/>
      <c r="J33" s="1092"/>
      <c r="K33" s="1092"/>
      <c r="L33" s="1092"/>
      <c r="M33" s="1092"/>
      <c r="N33" s="1092"/>
      <c r="O33" s="1093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</row>
    <row r="34" spans="1:253" s="141" customFormat="1" ht="64.5" customHeight="1">
      <c r="A34" s="1091"/>
      <c r="B34" s="1092"/>
      <c r="C34" s="1092"/>
      <c r="D34" s="1092"/>
      <c r="E34" s="1092"/>
      <c r="F34" s="1092"/>
      <c r="G34" s="1092"/>
      <c r="H34" s="1092"/>
      <c r="I34" s="1092"/>
      <c r="J34" s="1092"/>
      <c r="K34" s="1092"/>
      <c r="L34" s="1092"/>
      <c r="M34" s="1092"/>
      <c r="N34" s="1092"/>
      <c r="O34" s="1093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  <c r="BO34" s="140"/>
      <c r="BP34" s="140"/>
      <c r="BQ34" s="140"/>
      <c r="BR34" s="140"/>
      <c r="BS34" s="140"/>
      <c r="BT34" s="140"/>
    </row>
    <row r="35" spans="1:253" s="141" customFormat="1" ht="64.5" customHeight="1">
      <c r="A35" s="1091"/>
      <c r="B35" s="1092"/>
      <c r="C35" s="1092"/>
      <c r="D35" s="1092"/>
      <c r="E35" s="1092"/>
      <c r="F35" s="1092"/>
      <c r="G35" s="1092"/>
      <c r="H35" s="1092"/>
      <c r="I35" s="1092"/>
      <c r="J35" s="1092"/>
      <c r="K35" s="1092"/>
      <c r="L35" s="1092"/>
      <c r="M35" s="1092"/>
      <c r="N35" s="1092"/>
      <c r="O35" s="1093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</row>
    <row r="36" spans="1:253" s="141" customFormat="1" ht="64.5" customHeight="1">
      <c r="A36" s="1091"/>
      <c r="B36" s="1092"/>
      <c r="C36" s="1092"/>
      <c r="D36" s="1092"/>
      <c r="E36" s="1092"/>
      <c r="F36" s="1092"/>
      <c r="G36" s="1092"/>
      <c r="H36" s="1092"/>
      <c r="I36" s="1092"/>
      <c r="J36" s="1092"/>
      <c r="K36" s="1092"/>
      <c r="L36" s="1092"/>
      <c r="M36" s="1092"/>
      <c r="N36" s="1092"/>
      <c r="O36" s="1093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</row>
    <row r="37" spans="1:253" s="145" customFormat="1" ht="72.75" customHeight="1">
      <c r="A37" s="371" t="s">
        <v>244</v>
      </c>
      <c r="B37" s="142" t="s">
        <v>245</v>
      </c>
      <c r="C37" s="142" t="s">
        <v>246</v>
      </c>
      <c r="D37" s="1094" t="s">
        <v>247</v>
      </c>
      <c r="E37" s="1095"/>
      <c r="F37" s="1096"/>
      <c r="G37" s="143" t="s">
        <v>248</v>
      </c>
      <c r="H37" s="1097" t="s">
        <v>249</v>
      </c>
      <c r="I37" s="1100" t="s">
        <v>250</v>
      </c>
      <c r="J37" s="1101"/>
      <c r="K37" s="1101"/>
      <c r="L37" s="1102"/>
      <c r="M37" s="1103" t="s">
        <v>251</v>
      </c>
      <c r="N37" s="1103" t="s">
        <v>252</v>
      </c>
      <c r="O37" s="1159" t="s">
        <v>253</v>
      </c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</row>
    <row r="38" spans="1:253" s="145" customFormat="1" ht="62.25" customHeight="1">
      <c r="A38" s="372" t="s">
        <v>254</v>
      </c>
      <c r="B38" s="146" t="s">
        <v>255</v>
      </c>
      <c r="C38" s="146" t="s">
        <v>256</v>
      </c>
      <c r="D38" s="1061" t="s">
        <v>257</v>
      </c>
      <c r="E38" s="1106" t="s">
        <v>258</v>
      </c>
      <c r="F38" s="1103" t="s">
        <v>254</v>
      </c>
      <c r="G38" s="147" t="s">
        <v>259</v>
      </c>
      <c r="H38" s="1098"/>
      <c r="I38" s="148" t="s">
        <v>260</v>
      </c>
      <c r="J38" s="149" t="s">
        <v>261</v>
      </c>
      <c r="K38" s="150"/>
      <c r="L38" s="147" t="s">
        <v>262</v>
      </c>
      <c r="M38" s="1104"/>
      <c r="N38" s="1104"/>
      <c r="O38" s="1160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</row>
    <row r="39" spans="1:253" s="145" customFormat="1" ht="118.5" customHeight="1">
      <c r="A39" s="373" t="s">
        <v>263</v>
      </c>
      <c r="B39" s="151" t="s">
        <v>264</v>
      </c>
      <c r="C39" s="151" t="s">
        <v>265</v>
      </c>
      <c r="D39" s="1063"/>
      <c r="E39" s="1107"/>
      <c r="F39" s="1105"/>
      <c r="G39" s="152" t="s">
        <v>266</v>
      </c>
      <c r="H39" s="1099"/>
      <c r="I39" s="153" t="s">
        <v>267</v>
      </c>
      <c r="J39" s="152" t="s">
        <v>268</v>
      </c>
      <c r="K39" s="151" t="s">
        <v>269</v>
      </c>
      <c r="L39" s="152" t="s">
        <v>270</v>
      </c>
      <c r="M39" s="1105"/>
      <c r="N39" s="1105"/>
      <c r="O39" s="1161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</row>
    <row r="40" spans="1:253" s="156" customFormat="1" ht="118.5" customHeight="1">
      <c r="A40" s="1061" t="s">
        <v>271</v>
      </c>
      <c r="B40" s="1064" t="s">
        <v>971</v>
      </c>
      <c r="C40" s="1079"/>
      <c r="D40" s="467">
        <v>1</v>
      </c>
      <c r="E40" s="459" t="s">
        <v>768</v>
      </c>
      <c r="F40" s="154"/>
      <c r="G40" s="154"/>
      <c r="H40" s="551" t="s">
        <v>769</v>
      </c>
      <c r="I40" s="551" t="s">
        <v>770</v>
      </c>
      <c r="J40" s="166">
        <v>100</v>
      </c>
      <c r="K40" s="467" t="s">
        <v>282</v>
      </c>
      <c r="L40" s="551" t="s">
        <v>771</v>
      </c>
      <c r="M40" s="1064" t="s">
        <v>607</v>
      </c>
      <c r="N40" s="1064" t="s">
        <v>272</v>
      </c>
      <c r="O40" s="1082" t="s">
        <v>273</v>
      </c>
    </row>
    <row r="41" spans="1:253" s="156" customFormat="1" ht="118.5" customHeight="1">
      <c r="A41" s="1062"/>
      <c r="B41" s="1065"/>
      <c r="C41" s="1080"/>
      <c r="D41" s="461">
        <v>2</v>
      </c>
      <c r="E41" s="460" t="s">
        <v>296</v>
      </c>
      <c r="F41" s="169"/>
      <c r="G41" s="169"/>
      <c r="H41" s="463" t="s">
        <v>772</v>
      </c>
      <c r="I41" s="463" t="s">
        <v>773</v>
      </c>
      <c r="J41" s="461">
        <v>1</v>
      </c>
      <c r="K41" s="461" t="s">
        <v>282</v>
      </c>
      <c r="L41" s="463" t="s">
        <v>774</v>
      </c>
      <c r="M41" s="1065"/>
      <c r="N41" s="1065"/>
      <c r="O41" s="1083"/>
    </row>
    <row r="42" spans="1:253" s="156" customFormat="1" ht="118.5" customHeight="1">
      <c r="A42" s="1062"/>
      <c r="B42" s="1066"/>
      <c r="C42" s="1080"/>
      <c r="D42" s="462">
        <v>3</v>
      </c>
      <c r="E42" s="560" t="s">
        <v>289</v>
      </c>
      <c r="F42" s="240"/>
      <c r="G42" s="240"/>
      <c r="H42" s="464" t="s">
        <v>775</v>
      </c>
      <c r="I42" s="178" t="s">
        <v>281</v>
      </c>
      <c r="J42" s="561">
        <v>100</v>
      </c>
      <c r="K42" s="462" t="s">
        <v>282</v>
      </c>
      <c r="L42" s="464"/>
      <c r="M42" s="1065"/>
      <c r="N42" s="1065"/>
      <c r="O42" s="1083"/>
    </row>
    <row r="43" spans="1:253" s="145" customFormat="1" ht="118.5" customHeight="1">
      <c r="A43" s="1196" t="s">
        <v>800</v>
      </c>
      <c r="B43" s="1198" t="s">
        <v>785</v>
      </c>
      <c r="C43" s="1199" t="s">
        <v>776</v>
      </c>
      <c r="D43" s="364">
        <v>1</v>
      </c>
      <c r="E43" s="562" t="s">
        <v>310</v>
      </c>
      <c r="F43" s="265"/>
      <c r="G43" s="266"/>
      <c r="H43" s="563">
        <v>725</v>
      </c>
      <c r="I43" s="364" t="s">
        <v>566</v>
      </c>
      <c r="J43" s="367">
        <v>2</v>
      </c>
      <c r="K43" s="467" t="s">
        <v>295</v>
      </c>
      <c r="L43" s="1200" t="s">
        <v>777</v>
      </c>
      <c r="M43" s="1201" t="s">
        <v>607</v>
      </c>
      <c r="N43" s="1204" t="s">
        <v>778</v>
      </c>
      <c r="O43" s="1207" t="s">
        <v>779</v>
      </c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  <c r="AZ43" s="234"/>
      <c r="BA43" s="234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4"/>
      <c r="BM43" s="234"/>
      <c r="BN43" s="234"/>
      <c r="BO43" s="234"/>
      <c r="BP43" s="234"/>
      <c r="BQ43" s="234"/>
      <c r="BR43" s="234"/>
      <c r="BS43" s="234"/>
      <c r="BT43" s="234"/>
      <c r="BU43" s="234"/>
      <c r="BV43" s="234"/>
      <c r="BW43" s="234"/>
      <c r="BX43" s="234"/>
      <c r="BY43" s="234"/>
      <c r="BZ43" s="234"/>
      <c r="CA43" s="234"/>
      <c r="CB43" s="234"/>
      <c r="CC43" s="234"/>
      <c r="CD43" s="234"/>
      <c r="CE43" s="234"/>
      <c r="CF43" s="234"/>
      <c r="CG43" s="234"/>
      <c r="CH43" s="234"/>
      <c r="CI43" s="234"/>
      <c r="CJ43" s="234"/>
      <c r="CK43" s="234"/>
      <c r="CL43" s="234"/>
      <c r="CM43" s="234"/>
      <c r="CN43" s="234"/>
      <c r="CO43" s="234"/>
      <c r="CP43" s="234"/>
      <c r="CQ43" s="234"/>
      <c r="CR43" s="234"/>
      <c r="CS43" s="234"/>
      <c r="CT43" s="234"/>
      <c r="CU43" s="234"/>
      <c r="CV43" s="234"/>
      <c r="CW43" s="234"/>
      <c r="CX43" s="234"/>
      <c r="CY43" s="234"/>
      <c r="CZ43" s="234"/>
      <c r="DA43" s="234"/>
      <c r="DB43" s="234"/>
      <c r="DC43" s="234"/>
      <c r="DD43" s="234"/>
      <c r="DE43" s="234"/>
      <c r="DF43" s="234"/>
      <c r="DG43" s="234"/>
      <c r="DH43" s="234"/>
      <c r="DI43" s="234"/>
      <c r="DJ43" s="234"/>
      <c r="DK43" s="234"/>
      <c r="DL43" s="234"/>
      <c r="DM43" s="234"/>
      <c r="DN43" s="234"/>
      <c r="DO43" s="234"/>
      <c r="DP43" s="234"/>
      <c r="DQ43" s="234"/>
      <c r="DR43" s="234"/>
      <c r="DS43" s="234"/>
      <c r="DT43" s="234"/>
      <c r="DU43" s="234"/>
      <c r="DV43" s="234"/>
      <c r="DW43" s="234"/>
      <c r="DX43" s="234"/>
      <c r="DY43" s="234"/>
      <c r="DZ43" s="234"/>
      <c r="EA43" s="234"/>
      <c r="EB43" s="234"/>
      <c r="EC43" s="234"/>
      <c r="ED43" s="234"/>
      <c r="EE43" s="234"/>
      <c r="EF43" s="234"/>
      <c r="EG43" s="234"/>
      <c r="EH43" s="234"/>
      <c r="EI43" s="234"/>
      <c r="EJ43" s="234"/>
      <c r="EK43" s="234"/>
      <c r="EL43" s="234"/>
      <c r="EM43" s="234"/>
      <c r="EN43" s="234"/>
      <c r="EO43" s="234"/>
      <c r="EP43" s="234"/>
      <c r="EQ43" s="234"/>
      <c r="ER43" s="234"/>
      <c r="ES43" s="234"/>
      <c r="ET43" s="234"/>
      <c r="EU43" s="234"/>
      <c r="EV43" s="234"/>
      <c r="EW43" s="234"/>
      <c r="EX43" s="234"/>
      <c r="EY43" s="234"/>
      <c r="EZ43" s="234"/>
      <c r="FA43" s="234"/>
      <c r="FB43" s="234"/>
      <c r="FC43" s="234"/>
      <c r="FD43" s="234"/>
      <c r="FE43" s="234"/>
      <c r="FF43" s="234"/>
      <c r="FG43" s="234"/>
      <c r="FH43" s="234"/>
      <c r="FI43" s="234"/>
      <c r="FJ43" s="234"/>
      <c r="FK43" s="234"/>
      <c r="FL43" s="234"/>
      <c r="FM43" s="234"/>
      <c r="FN43" s="234"/>
      <c r="FO43" s="234"/>
      <c r="FP43" s="234"/>
      <c r="FQ43" s="234"/>
      <c r="FR43" s="234"/>
      <c r="FS43" s="234"/>
      <c r="FT43" s="234"/>
      <c r="FU43" s="234"/>
      <c r="FV43" s="234"/>
      <c r="FW43" s="234"/>
      <c r="FX43" s="234"/>
      <c r="FY43" s="234"/>
      <c r="FZ43" s="234"/>
      <c r="GA43" s="234"/>
      <c r="GB43" s="234"/>
      <c r="GC43" s="234"/>
      <c r="GD43" s="234"/>
      <c r="GE43" s="234"/>
      <c r="GF43" s="234"/>
      <c r="GG43" s="234"/>
      <c r="GH43" s="234"/>
      <c r="GI43" s="234"/>
      <c r="GJ43" s="234"/>
      <c r="GK43" s="234"/>
      <c r="GL43" s="234"/>
      <c r="GM43" s="234"/>
      <c r="GN43" s="234"/>
      <c r="GO43" s="234"/>
      <c r="GP43" s="234"/>
      <c r="GQ43" s="234"/>
      <c r="GR43" s="234"/>
      <c r="GS43" s="234"/>
      <c r="GT43" s="234"/>
      <c r="GU43" s="234"/>
      <c r="GV43" s="234"/>
      <c r="GW43" s="234"/>
      <c r="GX43" s="234"/>
      <c r="GY43" s="234"/>
      <c r="GZ43" s="234"/>
      <c r="HA43" s="234"/>
      <c r="HB43" s="234"/>
      <c r="HC43" s="234"/>
      <c r="HD43" s="234"/>
      <c r="HE43" s="234"/>
      <c r="HF43" s="234"/>
      <c r="HG43" s="234"/>
      <c r="HH43" s="234"/>
      <c r="HI43" s="234"/>
      <c r="HJ43" s="234"/>
      <c r="HK43" s="234"/>
      <c r="HL43" s="234"/>
      <c r="HM43" s="234"/>
      <c r="HN43" s="234"/>
      <c r="HO43" s="234"/>
      <c r="HP43" s="234"/>
      <c r="HQ43" s="234"/>
      <c r="HR43" s="234"/>
      <c r="HS43" s="234"/>
      <c r="HT43" s="234"/>
      <c r="HU43" s="234"/>
      <c r="HV43" s="234"/>
      <c r="HW43" s="234"/>
      <c r="HX43" s="234"/>
      <c r="HY43" s="234"/>
      <c r="HZ43" s="234"/>
      <c r="IA43" s="234"/>
      <c r="IB43" s="234"/>
      <c r="IC43" s="234"/>
      <c r="ID43" s="234"/>
      <c r="IE43" s="234"/>
      <c r="IF43" s="234"/>
      <c r="IG43" s="234"/>
      <c r="IH43" s="234"/>
      <c r="II43" s="234"/>
      <c r="IJ43" s="234"/>
      <c r="IK43" s="234"/>
      <c r="IL43" s="234"/>
      <c r="IM43" s="234"/>
      <c r="IN43" s="234"/>
      <c r="IO43" s="234"/>
      <c r="IP43" s="234"/>
      <c r="IQ43" s="234"/>
      <c r="IR43" s="234"/>
      <c r="IS43" s="234"/>
    </row>
    <row r="44" spans="1:253" s="145" customFormat="1" ht="118.5" customHeight="1">
      <c r="A44" s="1197"/>
      <c r="B44" s="1198"/>
      <c r="C44" s="1199"/>
      <c r="D44" s="231">
        <v>2</v>
      </c>
      <c r="E44" s="564" t="s">
        <v>310</v>
      </c>
      <c r="F44" s="230"/>
      <c r="G44" s="565"/>
      <c r="H44" s="363">
        <v>715</v>
      </c>
      <c r="I44" s="231" t="s">
        <v>566</v>
      </c>
      <c r="J44" s="369">
        <v>2</v>
      </c>
      <c r="K44" s="461" t="s">
        <v>295</v>
      </c>
      <c r="L44" s="1120"/>
      <c r="M44" s="1202"/>
      <c r="N44" s="1205"/>
      <c r="O44" s="1208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34"/>
      <c r="BV44" s="234"/>
      <c r="BW44" s="234"/>
      <c r="BX44" s="234"/>
      <c r="BY44" s="234"/>
      <c r="BZ44" s="234"/>
      <c r="CA44" s="234"/>
      <c r="CB44" s="234"/>
      <c r="CC44" s="234"/>
      <c r="CD44" s="234"/>
      <c r="CE44" s="234"/>
      <c r="CF44" s="234"/>
      <c r="CG44" s="234"/>
      <c r="CH44" s="234"/>
      <c r="CI44" s="234"/>
      <c r="CJ44" s="234"/>
      <c r="CK44" s="234"/>
      <c r="CL44" s="234"/>
      <c r="CM44" s="234"/>
      <c r="CN44" s="234"/>
      <c r="CO44" s="234"/>
      <c r="CP44" s="234"/>
      <c r="CQ44" s="234"/>
      <c r="CR44" s="234"/>
      <c r="CS44" s="234"/>
      <c r="CT44" s="234"/>
      <c r="CU44" s="234"/>
      <c r="CV44" s="234"/>
      <c r="CW44" s="234"/>
      <c r="CX44" s="234"/>
      <c r="CY44" s="234"/>
      <c r="CZ44" s="234"/>
      <c r="DA44" s="234"/>
      <c r="DB44" s="234"/>
      <c r="DC44" s="234"/>
      <c r="DD44" s="234"/>
      <c r="DE44" s="234"/>
      <c r="DF44" s="234"/>
      <c r="DG44" s="234"/>
      <c r="DH44" s="234"/>
      <c r="DI44" s="234"/>
      <c r="DJ44" s="234"/>
      <c r="DK44" s="234"/>
      <c r="DL44" s="234"/>
      <c r="DM44" s="234"/>
      <c r="DN44" s="234"/>
      <c r="DO44" s="234"/>
      <c r="DP44" s="234"/>
      <c r="DQ44" s="234"/>
      <c r="DR44" s="234"/>
      <c r="DS44" s="234"/>
      <c r="DT44" s="234"/>
      <c r="DU44" s="234"/>
      <c r="DV44" s="234"/>
      <c r="DW44" s="234"/>
      <c r="DX44" s="234"/>
      <c r="DY44" s="234"/>
      <c r="DZ44" s="234"/>
      <c r="EA44" s="234"/>
      <c r="EB44" s="234"/>
      <c r="EC44" s="234"/>
      <c r="ED44" s="234"/>
      <c r="EE44" s="234"/>
      <c r="EF44" s="234"/>
      <c r="EG44" s="234"/>
      <c r="EH44" s="234"/>
      <c r="EI44" s="234"/>
      <c r="EJ44" s="234"/>
      <c r="EK44" s="234"/>
      <c r="EL44" s="234"/>
      <c r="EM44" s="234"/>
      <c r="EN44" s="234"/>
      <c r="EO44" s="234"/>
      <c r="EP44" s="234"/>
      <c r="EQ44" s="234"/>
      <c r="ER44" s="234"/>
      <c r="ES44" s="234"/>
      <c r="ET44" s="234"/>
      <c r="EU44" s="234"/>
      <c r="EV44" s="234"/>
      <c r="EW44" s="234"/>
      <c r="EX44" s="234"/>
      <c r="EY44" s="234"/>
      <c r="EZ44" s="234"/>
      <c r="FA44" s="234"/>
      <c r="FB44" s="234"/>
      <c r="FC44" s="234"/>
      <c r="FD44" s="234"/>
      <c r="FE44" s="234"/>
      <c r="FF44" s="234"/>
      <c r="FG44" s="234"/>
      <c r="FH44" s="234"/>
      <c r="FI44" s="234"/>
      <c r="FJ44" s="234"/>
      <c r="FK44" s="234"/>
      <c r="FL44" s="234"/>
      <c r="FM44" s="234"/>
      <c r="FN44" s="234"/>
      <c r="FO44" s="234"/>
      <c r="FP44" s="234"/>
      <c r="FQ44" s="234"/>
      <c r="FR44" s="234"/>
      <c r="FS44" s="234"/>
      <c r="FT44" s="234"/>
      <c r="FU44" s="234"/>
      <c r="FV44" s="234"/>
      <c r="FW44" s="234"/>
      <c r="FX44" s="234"/>
      <c r="FY44" s="234"/>
      <c r="FZ44" s="234"/>
      <c r="GA44" s="234"/>
      <c r="GB44" s="234"/>
      <c r="GC44" s="234"/>
      <c r="GD44" s="234"/>
      <c r="GE44" s="234"/>
      <c r="GF44" s="234"/>
      <c r="GG44" s="234"/>
      <c r="GH44" s="234"/>
      <c r="GI44" s="234"/>
      <c r="GJ44" s="234"/>
      <c r="GK44" s="234"/>
      <c r="GL44" s="234"/>
      <c r="GM44" s="234"/>
      <c r="GN44" s="234"/>
      <c r="GO44" s="234"/>
      <c r="GP44" s="234"/>
      <c r="GQ44" s="234"/>
      <c r="GR44" s="234"/>
      <c r="GS44" s="234"/>
      <c r="GT44" s="234"/>
      <c r="GU44" s="234"/>
      <c r="GV44" s="234"/>
      <c r="GW44" s="234"/>
      <c r="GX44" s="234"/>
      <c r="GY44" s="234"/>
      <c r="GZ44" s="234"/>
      <c r="HA44" s="234"/>
      <c r="HB44" s="234"/>
      <c r="HC44" s="234"/>
      <c r="HD44" s="234"/>
      <c r="HE44" s="234"/>
      <c r="HF44" s="234"/>
      <c r="HG44" s="234"/>
      <c r="HH44" s="234"/>
      <c r="HI44" s="234"/>
      <c r="HJ44" s="234"/>
      <c r="HK44" s="234"/>
      <c r="HL44" s="234"/>
      <c r="HM44" s="234"/>
      <c r="HN44" s="234"/>
      <c r="HO44" s="234"/>
      <c r="HP44" s="234"/>
      <c r="HQ44" s="234"/>
      <c r="HR44" s="234"/>
      <c r="HS44" s="234"/>
      <c r="HT44" s="234"/>
      <c r="HU44" s="234"/>
      <c r="HV44" s="234"/>
      <c r="HW44" s="234"/>
      <c r="HX44" s="234"/>
      <c r="HY44" s="234"/>
      <c r="HZ44" s="234"/>
      <c r="IA44" s="234"/>
      <c r="IB44" s="234"/>
      <c r="IC44" s="234"/>
      <c r="ID44" s="234"/>
      <c r="IE44" s="234"/>
      <c r="IF44" s="234"/>
      <c r="IG44" s="234"/>
      <c r="IH44" s="234"/>
      <c r="II44" s="234"/>
      <c r="IJ44" s="234"/>
      <c r="IK44" s="234"/>
      <c r="IL44" s="234"/>
      <c r="IM44" s="234"/>
      <c r="IN44" s="234"/>
      <c r="IO44" s="234"/>
      <c r="IP44" s="234"/>
      <c r="IQ44" s="234"/>
      <c r="IR44" s="234"/>
      <c r="IS44" s="234"/>
    </row>
    <row r="45" spans="1:253" s="145" customFormat="1" ht="118.5" customHeight="1">
      <c r="A45" s="1197"/>
      <c r="B45" s="1198"/>
      <c r="C45" s="1199"/>
      <c r="D45" s="231">
        <v>3</v>
      </c>
      <c r="E45" s="564" t="s">
        <v>310</v>
      </c>
      <c r="F45" s="230"/>
      <c r="G45" s="565"/>
      <c r="H45" s="363">
        <v>590</v>
      </c>
      <c r="I45" s="231" t="s">
        <v>566</v>
      </c>
      <c r="J45" s="369">
        <v>2</v>
      </c>
      <c r="K45" s="461" t="s">
        <v>295</v>
      </c>
      <c r="L45" s="1120"/>
      <c r="M45" s="1202"/>
      <c r="N45" s="1205"/>
      <c r="O45" s="1208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  <c r="BM45" s="234"/>
      <c r="BN45" s="234"/>
      <c r="BO45" s="234"/>
      <c r="BP45" s="234"/>
      <c r="BQ45" s="234"/>
      <c r="BR45" s="234"/>
      <c r="BS45" s="234"/>
      <c r="BT45" s="234"/>
      <c r="BU45" s="234"/>
      <c r="BV45" s="234"/>
      <c r="BW45" s="234"/>
      <c r="BX45" s="234"/>
      <c r="BY45" s="234"/>
      <c r="BZ45" s="234"/>
      <c r="CA45" s="234"/>
      <c r="CB45" s="234"/>
      <c r="CC45" s="234"/>
      <c r="CD45" s="234"/>
      <c r="CE45" s="234"/>
      <c r="CF45" s="234"/>
      <c r="CG45" s="234"/>
      <c r="CH45" s="234"/>
      <c r="CI45" s="234"/>
      <c r="CJ45" s="234"/>
      <c r="CK45" s="234"/>
      <c r="CL45" s="234"/>
      <c r="CM45" s="234"/>
      <c r="CN45" s="234"/>
      <c r="CO45" s="234"/>
      <c r="CP45" s="234"/>
      <c r="CQ45" s="234"/>
      <c r="CR45" s="234"/>
      <c r="CS45" s="234"/>
      <c r="CT45" s="234"/>
      <c r="CU45" s="234"/>
      <c r="CV45" s="234"/>
      <c r="CW45" s="234"/>
      <c r="CX45" s="234"/>
      <c r="CY45" s="234"/>
      <c r="CZ45" s="234"/>
      <c r="DA45" s="234"/>
      <c r="DB45" s="234"/>
      <c r="DC45" s="234"/>
      <c r="DD45" s="234"/>
      <c r="DE45" s="234"/>
      <c r="DF45" s="234"/>
      <c r="DG45" s="234"/>
      <c r="DH45" s="234"/>
      <c r="DI45" s="234"/>
      <c r="DJ45" s="234"/>
      <c r="DK45" s="234"/>
      <c r="DL45" s="234"/>
      <c r="DM45" s="234"/>
      <c r="DN45" s="234"/>
      <c r="DO45" s="234"/>
      <c r="DP45" s="234"/>
      <c r="DQ45" s="234"/>
      <c r="DR45" s="234"/>
      <c r="DS45" s="234"/>
      <c r="DT45" s="234"/>
      <c r="DU45" s="234"/>
      <c r="DV45" s="234"/>
      <c r="DW45" s="234"/>
      <c r="DX45" s="234"/>
      <c r="DY45" s="234"/>
      <c r="DZ45" s="234"/>
      <c r="EA45" s="234"/>
      <c r="EB45" s="234"/>
      <c r="EC45" s="234"/>
      <c r="ED45" s="234"/>
      <c r="EE45" s="234"/>
      <c r="EF45" s="234"/>
      <c r="EG45" s="234"/>
      <c r="EH45" s="234"/>
      <c r="EI45" s="234"/>
      <c r="EJ45" s="234"/>
      <c r="EK45" s="234"/>
      <c r="EL45" s="234"/>
      <c r="EM45" s="234"/>
      <c r="EN45" s="234"/>
      <c r="EO45" s="234"/>
      <c r="EP45" s="234"/>
      <c r="EQ45" s="234"/>
      <c r="ER45" s="234"/>
      <c r="ES45" s="234"/>
      <c r="ET45" s="234"/>
      <c r="EU45" s="234"/>
      <c r="EV45" s="234"/>
      <c r="EW45" s="234"/>
      <c r="EX45" s="234"/>
      <c r="EY45" s="234"/>
      <c r="EZ45" s="234"/>
      <c r="FA45" s="234"/>
      <c r="FB45" s="234"/>
      <c r="FC45" s="234"/>
      <c r="FD45" s="234"/>
      <c r="FE45" s="234"/>
      <c r="FF45" s="234"/>
      <c r="FG45" s="234"/>
      <c r="FH45" s="234"/>
      <c r="FI45" s="234"/>
      <c r="FJ45" s="234"/>
      <c r="FK45" s="234"/>
      <c r="FL45" s="234"/>
      <c r="FM45" s="234"/>
      <c r="FN45" s="234"/>
      <c r="FO45" s="234"/>
      <c r="FP45" s="234"/>
      <c r="FQ45" s="234"/>
      <c r="FR45" s="234"/>
      <c r="FS45" s="234"/>
      <c r="FT45" s="234"/>
      <c r="FU45" s="234"/>
      <c r="FV45" s="234"/>
      <c r="FW45" s="234"/>
      <c r="FX45" s="234"/>
      <c r="FY45" s="234"/>
      <c r="FZ45" s="234"/>
      <c r="GA45" s="234"/>
      <c r="GB45" s="234"/>
      <c r="GC45" s="234"/>
      <c r="GD45" s="234"/>
      <c r="GE45" s="234"/>
      <c r="GF45" s="234"/>
      <c r="GG45" s="234"/>
      <c r="GH45" s="234"/>
      <c r="GI45" s="234"/>
      <c r="GJ45" s="234"/>
      <c r="GK45" s="234"/>
      <c r="GL45" s="234"/>
      <c r="GM45" s="234"/>
      <c r="GN45" s="234"/>
      <c r="GO45" s="234"/>
      <c r="GP45" s="234"/>
      <c r="GQ45" s="234"/>
      <c r="GR45" s="234"/>
      <c r="GS45" s="234"/>
      <c r="GT45" s="234"/>
      <c r="GU45" s="234"/>
      <c r="GV45" s="234"/>
      <c r="GW45" s="234"/>
      <c r="GX45" s="234"/>
      <c r="GY45" s="234"/>
      <c r="GZ45" s="234"/>
      <c r="HA45" s="234"/>
      <c r="HB45" s="234"/>
      <c r="HC45" s="234"/>
      <c r="HD45" s="234"/>
      <c r="HE45" s="234"/>
      <c r="HF45" s="234"/>
      <c r="HG45" s="234"/>
      <c r="HH45" s="234"/>
      <c r="HI45" s="234"/>
      <c r="HJ45" s="234"/>
      <c r="HK45" s="234"/>
      <c r="HL45" s="234"/>
      <c r="HM45" s="234"/>
      <c r="HN45" s="234"/>
      <c r="HO45" s="234"/>
      <c r="HP45" s="234"/>
      <c r="HQ45" s="234"/>
      <c r="HR45" s="234"/>
      <c r="HS45" s="234"/>
      <c r="HT45" s="234"/>
      <c r="HU45" s="234"/>
      <c r="HV45" s="234"/>
      <c r="HW45" s="234"/>
      <c r="HX45" s="234"/>
      <c r="HY45" s="234"/>
      <c r="HZ45" s="234"/>
      <c r="IA45" s="234"/>
      <c r="IB45" s="234"/>
      <c r="IC45" s="234"/>
      <c r="ID45" s="234"/>
      <c r="IE45" s="234"/>
      <c r="IF45" s="234"/>
      <c r="IG45" s="234"/>
      <c r="IH45" s="234"/>
      <c r="II45" s="234"/>
      <c r="IJ45" s="234"/>
      <c r="IK45" s="234"/>
      <c r="IL45" s="234"/>
      <c r="IM45" s="234"/>
      <c r="IN45" s="234"/>
      <c r="IO45" s="234"/>
      <c r="IP45" s="234"/>
      <c r="IQ45" s="234"/>
      <c r="IR45" s="234"/>
      <c r="IS45" s="234"/>
    </row>
    <row r="46" spans="1:253" s="145" customFormat="1" ht="118.5" customHeight="1">
      <c r="A46" s="1197"/>
      <c r="B46" s="1198"/>
      <c r="C46" s="1199"/>
      <c r="D46" s="231">
        <v>4</v>
      </c>
      <c r="E46" s="564" t="s">
        <v>310</v>
      </c>
      <c r="F46" s="230"/>
      <c r="G46" s="565"/>
      <c r="H46" s="363">
        <v>605</v>
      </c>
      <c r="I46" s="231" t="s">
        <v>566</v>
      </c>
      <c r="J46" s="370">
        <v>2</v>
      </c>
      <c r="K46" s="461" t="s">
        <v>295</v>
      </c>
      <c r="L46" s="1120"/>
      <c r="M46" s="1202"/>
      <c r="N46" s="1205"/>
      <c r="O46" s="1208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  <c r="BW46" s="234"/>
      <c r="BX46" s="234"/>
      <c r="BY46" s="234"/>
      <c r="BZ46" s="234"/>
      <c r="CA46" s="234"/>
      <c r="CB46" s="234"/>
      <c r="CC46" s="234"/>
      <c r="CD46" s="234"/>
      <c r="CE46" s="234"/>
      <c r="CF46" s="234"/>
      <c r="CG46" s="234"/>
      <c r="CH46" s="234"/>
      <c r="CI46" s="234"/>
      <c r="CJ46" s="234"/>
      <c r="CK46" s="234"/>
      <c r="CL46" s="234"/>
      <c r="CM46" s="234"/>
      <c r="CN46" s="234"/>
      <c r="CO46" s="234"/>
      <c r="CP46" s="234"/>
      <c r="CQ46" s="234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  <c r="DF46" s="234"/>
      <c r="DG46" s="234"/>
      <c r="DH46" s="234"/>
      <c r="DI46" s="234"/>
      <c r="DJ46" s="234"/>
      <c r="DK46" s="234"/>
      <c r="DL46" s="234"/>
      <c r="DM46" s="234"/>
      <c r="DN46" s="234"/>
      <c r="DO46" s="234"/>
      <c r="DP46" s="234"/>
      <c r="DQ46" s="234"/>
      <c r="DR46" s="234"/>
      <c r="DS46" s="234"/>
      <c r="DT46" s="234"/>
      <c r="DU46" s="234"/>
      <c r="DV46" s="234"/>
      <c r="DW46" s="234"/>
      <c r="DX46" s="234"/>
      <c r="DY46" s="234"/>
      <c r="DZ46" s="234"/>
      <c r="EA46" s="234"/>
      <c r="EB46" s="234"/>
      <c r="EC46" s="234"/>
      <c r="ED46" s="234"/>
      <c r="EE46" s="234"/>
      <c r="EF46" s="234"/>
      <c r="EG46" s="234"/>
      <c r="EH46" s="234"/>
      <c r="EI46" s="234"/>
      <c r="EJ46" s="234"/>
      <c r="EK46" s="234"/>
      <c r="EL46" s="234"/>
      <c r="EM46" s="234"/>
      <c r="EN46" s="234"/>
      <c r="EO46" s="234"/>
      <c r="EP46" s="234"/>
      <c r="EQ46" s="234"/>
      <c r="ER46" s="234"/>
      <c r="ES46" s="234"/>
      <c r="ET46" s="234"/>
      <c r="EU46" s="234"/>
      <c r="EV46" s="234"/>
      <c r="EW46" s="234"/>
      <c r="EX46" s="234"/>
      <c r="EY46" s="234"/>
      <c r="EZ46" s="234"/>
      <c r="FA46" s="234"/>
      <c r="FB46" s="234"/>
      <c r="FC46" s="234"/>
      <c r="FD46" s="234"/>
      <c r="FE46" s="234"/>
      <c r="FF46" s="234"/>
      <c r="FG46" s="234"/>
      <c r="FH46" s="234"/>
      <c r="FI46" s="234"/>
      <c r="FJ46" s="234"/>
      <c r="FK46" s="234"/>
      <c r="FL46" s="234"/>
      <c r="FM46" s="234"/>
      <c r="FN46" s="234"/>
      <c r="FO46" s="234"/>
      <c r="FP46" s="234"/>
      <c r="FQ46" s="234"/>
      <c r="FR46" s="234"/>
      <c r="FS46" s="234"/>
      <c r="FT46" s="234"/>
      <c r="FU46" s="234"/>
      <c r="FV46" s="234"/>
      <c r="FW46" s="234"/>
      <c r="FX46" s="234"/>
      <c r="FY46" s="234"/>
      <c r="FZ46" s="234"/>
      <c r="GA46" s="234"/>
      <c r="GB46" s="234"/>
      <c r="GC46" s="234"/>
      <c r="GD46" s="234"/>
      <c r="GE46" s="234"/>
      <c r="GF46" s="234"/>
      <c r="GG46" s="234"/>
      <c r="GH46" s="234"/>
      <c r="GI46" s="234"/>
      <c r="GJ46" s="234"/>
      <c r="GK46" s="234"/>
      <c r="GL46" s="234"/>
      <c r="GM46" s="234"/>
      <c r="GN46" s="234"/>
      <c r="GO46" s="234"/>
      <c r="GP46" s="234"/>
      <c r="GQ46" s="234"/>
      <c r="GR46" s="234"/>
      <c r="GS46" s="234"/>
      <c r="GT46" s="234"/>
      <c r="GU46" s="234"/>
      <c r="GV46" s="234"/>
      <c r="GW46" s="234"/>
      <c r="GX46" s="234"/>
      <c r="GY46" s="234"/>
      <c r="GZ46" s="234"/>
      <c r="HA46" s="234"/>
      <c r="HB46" s="234"/>
      <c r="HC46" s="234"/>
      <c r="HD46" s="234"/>
      <c r="HE46" s="234"/>
      <c r="HF46" s="234"/>
      <c r="HG46" s="234"/>
      <c r="HH46" s="234"/>
      <c r="HI46" s="234"/>
      <c r="HJ46" s="234"/>
      <c r="HK46" s="234"/>
      <c r="HL46" s="234"/>
      <c r="HM46" s="234"/>
      <c r="HN46" s="234"/>
      <c r="HO46" s="234"/>
      <c r="HP46" s="234"/>
      <c r="HQ46" s="234"/>
      <c r="HR46" s="234"/>
      <c r="HS46" s="234"/>
      <c r="HT46" s="234"/>
      <c r="HU46" s="234"/>
      <c r="HV46" s="234"/>
      <c r="HW46" s="234"/>
      <c r="HX46" s="234"/>
      <c r="HY46" s="234"/>
      <c r="HZ46" s="234"/>
      <c r="IA46" s="234"/>
      <c r="IB46" s="234"/>
      <c r="IC46" s="234"/>
      <c r="ID46" s="234"/>
      <c r="IE46" s="234"/>
      <c r="IF46" s="234"/>
      <c r="IG46" s="234"/>
      <c r="IH46" s="234"/>
      <c r="II46" s="234"/>
      <c r="IJ46" s="234"/>
      <c r="IK46" s="234"/>
      <c r="IL46" s="234"/>
      <c r="IM46" s="234"/>
      <c r="IN46" s="234"/>
      <c r="IO46" s="234"/>
      <c r="IP46" s="234"/>
      <c r="IQ46" s="234"/>
      <c r="IR46" s="234"/>
      <c r="IS46" s="234"/>
    </row>
    <row r="47" spans="1:253" s="145" customFormat="1" ht="118.5" customHeight="1">
      <c r="A47" s="1197"/>
      <c r="B47" s="1198"/>
      <c r="C47" s="1199"/>
      <c r="D47" s="231">
        <v>5</v>
      </c>
      <c r="E47" s="564" t="s">
        <v>310</v>
      </c>
      <c r="F47" s="230"/>
      <c r="G47" s="565"/>
      <c r="H47" s="363">
        <v>45</v>
      </c>
      <c r="I47" s="458" t="s">
        <v>745</v>
      </c>
      <c r="J47" s="370">
        <v>2</v>
      </c>
      <c r="K47" s="461" t="s">
        <v>295</v>
      </c>
      <c r="L47" s="1120"/>
      <c r="M47" s="1202"/>
      <c r="N47" s="1205"/>
      <c r="O47" s="1208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  <c r="BW47" s="234"/>
      <c r="BX47" s="234"/>
      <c r="BY47" s="234"/>
      <c r="BZ47" s="234"/>
      <c r="CA47" s="234"/>
      <c r="CB47" s="234"/>
      <c r="CC47" s="234"/>
      <c r="CD47" s="234"/>
      <c r="CE47" s="234"/>
      <c r="CF47" s="234"/>
      <c r="CG47" s="234"/>
      <c r="CH47" s="234"/>
      <c r="CI47" s="234"/>
      <c r="CJ47" s="234"/>
      <c r="CK47" s="234"/>
      <c r="CL47" s="234"/>
      <c r="CM47" s="234"/>
      <c r="CN47" s="234"/>
      <c r="CO47" s="234"/>
      <c r="CP47" s="234"/>
      <c r="CQ47" s="234"/>
      <c r="CR47" s="234"/>
      <c r="CS47" s="234"/>
      <c r="CT47" s="234"/>
      <c r="CU47" s="234"/>
      <c r="CV47" s="234"/>
      <c r="CW47" s="234"/>
      <c r="CX47" s="234"/>
      <c r="CY47" s="234"/>
      <c r="CZ47" s="234"/>
      <c r="DA47" s="234"/>
      <c r="DB47" s="234"/>
      <c r="DC47" s="234"/>
      <c r="DD47" s="234"/>
      <c r="DE47" s="234"/>
      <c r="DF47" s="234"/>
      <c r="DG47" s="234"/>
      <c r="DH47" s="234"/>
      <c r="DI47" s="234"/>
      <c r="DJ47" s="234"/>
      <c r="DK47" s="234"/>
      <c r="DL47" s="234"/>
      <c r="DM47" s="234"/>
      <c r="DN47" s="234"/>
      <c r="DO47" s="234"/>
      <c r="DP47" s="234"/>
      <c r="DQ47" s="234"/>
      <c r="DR47" s="234"/>
      <c r="DS47" s="234"/>
      <c r="DT47" s="234"/>
      <c r="DU47" s="234"/>
      <c r="DV47" s="234"/>
      <c r="DW47" s="234"/>
      <c r="DX47" s="234"/>
      <c r="DY47" s="234"/>
      <c r="DZ47" s="234"/>
      <c r="EA47" s="234"/>
      <c r="EB47" s="234"/>
      <c r="EC47" s="234"/>
      <c r="ED47" s="234"/>
      <c r="EE47" s="234"/>
      <c r="EF47" s="234"/>
      <c r="EG47" s="234"/>
      <c r="EH47" s="234"/>
      <c r="EI47" s="234"/>
      <c r="EJ47" s="234"/>
      <c r="EK47" s="234"/>
      <c r="EL47" s="234"/>
      <c r="EM47" s="234"/>
      <c r="EN47" s="234"/>
      <c r="EO47" s="234"/>
      <c r="EP47" s="234"/>
      <c r="EQ47" s="234"/>
      <c r="ER47" s="234"/>
      <c r="ES47" s="234"/>
      <c r="ET47" s="234"/>
      <c r="EU47" s="234"/>
      <c r="EV47" s="234"/>
      <c r="EW47" s="234"/>
      <c r="EX47" s="234"/>
      <c r="EY47" s="234"/>
      <c r="EZ47" s="234"/>
      <c r="FA47" s="234"/>
      <c r="FB47" s="234"/>
      <c r="FC47" s="234"/>
      <c r="FD47" s="234"/>
      <c r="FE47" s="234"/>
      <c r="FF47" s="234"/>
      <c r="FG47" s="234"/>
      <c r="FH47" s="234"/>
      <c r="FI47" s="234"/>
      <c r="FJ47" s="234"/>
      <c r="FK47" s="234"/>
      <c r="FL47" s="234"/>
      <c r="FM47" s="234"/>
      <c r="FN47" s="234"/>
      <c r="FO47" s="234"/>
      <c r="FP47" s="234"/>
      <c r="FQ47" s="234"/>
      <c r="FR47" s="234"/>
      <c r="FS47" s="234"/>
      <c r="FT47" s="234"/>
      <c r="FU47" s="234"/>
      <c r="FV47" s="234"/>
      <c r="FW47" s="234"/>
      <c r="FX47" s="234"/>
      <c r="FY47" s="234"/>
      <c r="FZ47" s="234"/>
      <c r="GA47" s="234"/>
      <c r="GB47" s="234"/>
      <c r="GC47" s="234"/>
      <c r="GD47" s="234"/>
      <c r="GE47" s="234"/>
      <c r="GF47" s="234"/>
      <c r="GG47" s="234"/>
      <c r="GH47" s="234"/>
      <c r="GI47" s="234"/>
      <c r="GJ47" s="234"/>
      <c r="GK47" s="234"/>
      <c r="GL47" s="234"/>
      <c r="GM47" s="234"/>
      <c r="GN47" s="234"/>
      <c r="GO47" s="234"/>
      <c r="GP47" s="234"/>
      <c r="GQ47" s="234"/>
      <c r="GR47" s="234"/>
      <c r="GS47" s="234"/>
      <c r="GT47" s="234"/>
      <c r="GU47" s="234"/>
      <c r="GV47" s="234"/>
      <c r="GW47" s="234"/>
      <c r="GX47" s="234"/>
      <c r="GY47" s="234"/>
      <c r="GZ47" s="234"/>
      <c r="HA47" s="234"/>
      <c r="HB47" s="234"/>
      <c r="HC47" s="234"/>
      <c r="HD47" s="234"/>
      <c r="HE47" s="234"/>
      <c r="HF47" s="234"/>
      <c r="HG47" s="234"/>
      <c r="HH47" s="234"/>
      <c r="HI47" s="234"/>
      <c r="HJ47" s="234"/>
      <c r="HK47" s="234"/>
      <c r="HL47" s="234"/>
      <c r="HM47" s="234"/>
      <c r="HN47" s="234"/>
      <c r="HO47" s="234"/>
      <c r="HP47" s="234"/>
      <c r="HQ47" s="234"/>
      <c r="HR47" s="234"/>
      <c r="HS47" s="234"/>
      <c r="HT47" s="234"/>
      <c r="HU47" s="234"/>
      <c r="HV47" s="234"/>
      <c r="HW47" s="234"/>
      <c r="HX47" s="234"/>
      <c r="HY47" s="234"/>
      <c r="HZ47" s="234"/>
      <c r="IA47" s="234"/>
      <c r="IB47" s="234"/>
      <c r="IC47" s="234"/>
      <c r="ID47" s="234"/>
      <c r="IE47" s="234"/>
      <c r="IF47" s="234"/>
      <c r="IG47" s="234"/>
      <c r="IH47" s="234"/>
      <c r="II47" s="234"/>
      <c r="IJ47" s="234"/>
      <c r="IK47" s="234"/>
      <c r="IL47" s="234"/>
      <c r="IM47" s="234"/>
      <c r="IN47" s="234"/>
      <c r="IO47" s="234"/>
      <c r="IP47" s="234"/>
      <c r="IQ47" s="234"/>
      <c r="IR47" s="234"/>
      <c r="IS47" s="234"/>
    </row>
    <row r="48" spans="1:253" s="145" customFormat="1" ht="118.5" customHeight="1">
      <c r="A48" s="1197"/>
      <c r="B48" s="1198"/>
      <c r="C48" s="1199"/>
      <c r="D48" s="231">
        <v>6</v>
      </c>
      <c r="E48" s="564" t="s">
        <v>310</v>
      </c>
      <c r="F48" s="230"/>
      <c r="G48" s="565"/>
      <c r="H48" s="363">
        <v>28.5</v>
      </c>
      <c r="I48" s="458" t="s">
        <v>745</v>
      </c>
      <c r="J48" s="370">
        <v>2</v>
      </c>
      <c r="K48" s="461" t="s">
        <v>295</v>
      </c>
      <c r="L48" s="1120"/>
      <c r="M48" s="1202"/>
      <c r="N48" s="1205"/>
      <c r="O48" s="1208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34"/>
      <c r="BV48" s="234"/>
      <c r="BW48" s="234"/>
      <c r="BX48" s="234"/>
      <c r="BY48" s="234"/>
      <c r="BZ48" s="234"/>
      <c r="CA48" s="234"/>
      <c r="CB48" s="234"/>
      <c r="CC48" s="234"/>
      <c r="CD48" s="234"/>
      <c r="CE48" s="234"/>
      <c r="CF48" s="234"/>
      <c r="CG48" s="234"/>
      <c r="CH48" s="234"/>
      <c r="CI48" s="234"/>
      <c r="CJ48" s="234"/>
      <c r="CK48" s="234"/>
      <c r="CL48" s="234"/>
      <c r="CM48" s="234"/>
      <c r="CN48" s="234"/>
      <c r="CO48" s="234"/>
      <c r="CP48" s="234"/>
      <c r="CQ48" s="234"/>
      <c r="CR48" s="234"/>
      <c r="CS48" s="234"/>
      <c r="CT48" s="234"/>
      <c r="CU48" s="234"/>
      <c r="CV48" s="234"/>
      <c r="CW48" s="234"/>
      <c r="CX48" s="234"/>
      <c r="CY48" s="234"/>
      <c r="CZ48" s="234"/>
      <c r="DA48" s="234"/>
      <c r="DB48" s="234"/>
      <c r="DC48" s="234"/>
      <c r="DD48" s="234"/>
      <c r="DE48" s="234"/>
      <c r="DF48" s="234"/>
      <c r="DG48" s="234"/>
      <c r="DH48" s="234"/>
      <c r="DI48" s="234"/>
      <c r="DJ48" s="234"/>
      <c r="DK48" s="234"/>
      <c r="DL48" s="234"/>
      <c r="DM48" s="234"/>
      <c r="DN48" s="234"/>
      <c r="DO48" s="234"/>
      <c r="DP48" s="234"/>
      <c r="DQ48" s="234"/>
      <c r="DR48" s="234"/>
      <c r="DS48" s="234"/>
      <c r="DT48" s="234"/>
      <c r="DU48" s="234"/>
      <c r="DV48" s="234"/>
      <c r="DW48" s="234"/>
      <c r="DX48" s="234"/>
      <c r="DY48" s="234"/>
      <c r="DZ48" s="234"/>
      <c r="EA48" s="234"/>
      <c r="EB48" s="234"/>
      <c r="EC48" s="234"/>
      <c r="ED48" s="234"/>
      <c r="EE48" s="234"/>
      <c r="EF48" s="234"/>
      <c r="EG48" s="234"/>
      <c r="EH48" s="234"/>
      <c r="EI48" s="234"/>
      <c r="EJ48" s="234"/>
      <c r="EK48" s="234"/>
      <c r="EL48" s="234"/>
      <c r="EM48" s="234"/>
      <c r="EN48" s="234"/>
      <c r="EO48" s="234"/>
      <c r="EP48" s="234"/>
      <c r="EQ48" s="234"/>
      <c r="ER48" s="234"/>
      <c r="ES48" s="234"/>
      <c r="ET48" s="234"/>
      <c r="EU48" s="234"/>
      <c r="EV48" s="234"/>
      <c r="EW48" s="234"/>
      <c r="EX48" s="234"/>
      <c r="EY48" s="234"/>
      <c r="EZ48" s="234"/>
      <c r="FA48" s="234"/>
      <c r="FB48" s="234"/>
      <c r="FC48" s="234"/>
      <c r="FD48" s="234"/>
      <c r="FE48" s="234"/>
      <c r="FF48" s="234"/>
      <c r="FG48" s="234"/>
      <c r="FH48" s="234"/>
      <c r="FI48" s="234"/>
      <c r="FJ48" s="234"/>
      <c r="FK48" s="234"/>
      <c r="FL48" s="234"/>
      <c r="FM48" s="234"/>
      <c r="FN48" s="234"/>
      <c r="FO48" s="234"/>
      <c r="FP48" s="234"/>
      <c r="FQ48" s="234"/>
      <c r="FR48" s="234"/>
      <c r="FS48" s="234"/>
      <c r="FT48" s="234"/>
      <c r="FU48" s="234"/>
      <c r="FV48" s="234"/>
      <c r="FW48" s="234"/>
      <c r="FX48" s="234"/>
      <c r="FY48" s="234"/>
      <c r="FZ48" s="234"/>
      <c r="GA48" s="234"/>
      <c r="GB48" s="234"/>
      <c r="GC48" s="234"/>
      <c r="GD48" s="234"/>
      <c r="GE48" s="234"/>
      <c r="GF48" s="234"/>
      <c r="GG48" s="234"/>
      <c r="GH48" s="234"/>
      <c r="GI48" s="234"/>
      <c r="GJ48" s="234"/>
      <c r="GK48" s="234"/>
      <c r="GL48" s="234"/>
      <c r="GM48" s="234"/>
      <c r="GN48" s="234"/>
      <c r="GO48" s="234"/>
      <c r="GP48" s="234"/>
      <c r="GQ48" s="234"/>
      <c r="GR48" s="234"/>
      <c r="GS48" s="234"/>
      <c r="GT48" s="234"/>
      <c r="GU48" s="234"/>
      <c r="GV48" s="234"/>
      <c r="GW48" s="234"/>
      <c r="GX48" s="234"/>
      <c r="GY48" s="234"/>
      <c r="GZ48" s="234"/>
      <c r="HA48" s="234"/>
      <c r="HB48" s="234"/>
      <c r="HC48" s="234"/>
      <c r="HD48" s="234"/>
      <c r="HE48" s="234"/>
      <c r="HF48" s="234"/>
      <c r="HG48" s="234"/>
      <c r="HH48" s="234"/>
      <c r="HI48" s="234"/>
      <c r="HJ48" s="234"/>
      <c r="HK48" s="234"/>
      <c r="HL48" s="234"/>
      <c r="HM48" s="234"/>
      <c r="HN48" s="234"/>
      <c r="HO48" s="234"/>
      <c r="HP48" s="234"/>
      <c r="HQ48" s="234"/>
      <c r="HR48" s="234"/>
      <c r="HS48" s="234"/>
      <c r="HT48" s="234"/>
      <c r="HU48" s="234"/>
      <c r="HV48" s="234"/>
      <c r="HW48" s="234"/>
      <c r="HX48" s="234"/>
      <c r="HY48" s="234"/>
      <c r="HZ48" s="234"/>
      <c r="IA48" s="234"/>
      <c r="IB48" s="234"/>
      <c r="IC48" s="234"/>
      <c r="ID48" s="234"/>
      <c r="IE48" s="234"/>
      <c r="IF48" s="234"/>
      <c r="IG48" s="234"/>
      <c r="IH48" s="234"/>
      <c r="II48" s="234"/>
      <c r="IJ48" s="234"/>
      <c r="IK48" s="234"/>
      <c r="IL48" s="234"/>
      <c r="IM48" s="234"/>
      <c r="IN48" s="234"/>
      <c r="IO48" s="234"/>
      <c r="IP48" s="234"/>
      <c r="IQ48" s="234"/>
      <c r="IR48" s="234"/>
      <c r="IS48" s="234"/>
    </row>
    <row r="49" spans="1:253" s="145" customFormat="1" ht="118.5" customHeight="1">
      <c r="A49" s="1197"/>
      <c r="B49" s="1198"/>
      <c r="C49" s="1199"/>
      <c r="D49" s="231">
        <v>7</v>
      </c>
      <c r="E49" s="564" t="s">
        <v>310</v>
      </c>
      <c r="F49" s="230"/>
      <c r="G49" s="565"/>
      <c r="H49" s="363">
        <v>40</v>
      </c>
      <c r="I49" s="458" t="s">
        <v>745</v>
      </c>
      <c r="J49" s="370">
        <v>2</v>
      </c>
      <c r="K49" s="461" t="s">
        <v>295</v>
      </c>
      <c r="L49" s="1120"/>
      <c r="M49" s="1202"/>
      <c r="N49" s="1205"/>
      <c r="O49" s="1208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4"/>
      <c r="BZ49" s="234"/>
      <c r="CA49" s="234"/>
      <c r="CB49" s="234"/>
      <c r="CC49" s="234"/>
      <c r="CD49" s="234"/>
      <c r="CE49" s="234"/>
      <c r="CF49" s="234"/>
      <c r="CG49" s="234"/>
      <c r="CH49" s="234"/>
      <c r="CI49" s="234"/>
      <c r="CJ49" s="234"/>
      <c r="CK49" s="234"/>
      <c r="CL49" s="234"/>
      <c r="CM49" s="234"/>
      <c r="CN49" s="234"/>
      <c r="CO49" s="234"/>
      <c r="CP49" s="234"/>
      <c r="CQ49" s="234"/>
      <c r="CR49" s="234"/>
      <c r="CS49" s="234"/>
      <c r="CT49" s="234"/>
      <c r="CU49" s="234"/>
      <c r="CV49" s="234"/>
      <c r="CW49" s="234"/>
      <c r="CX49" s="234"/>
      <c r="CY49" s="234"/>
      <c r="CZ49" s="234"/>
      <c r="DA49" s="234"/>
      <c r="DB49" s="234"/>
      <c r="DC49" s="234"/>
      <c r="DD49" s="234"/>
      <c r="DE49" s="234"/>
      <c r="DF49" s="234"/>
      <c r="DG49" s="234"/>
      <c r="DH49" s="234"/>
      <c r="DI49" s="234"/>
      <c r="DJ49" s="234"/>
      <c r="DK49" s="234"/>
      <c r="DL49" s="234"/>
      <c r="DM49" s="234"/>
      <c r="DN49" s="234"/>
      <c r="DO49" s="234"/>
      <c r="DP49" s="234"/>
      <c r="DQ49" s="234"/>
      <c r="DR49" s="234"/>
      <c r="DS49" s="234"/>
      <c r="DT49" s="234"/>
      <c r="DU49" s="234"/>
      <c r="DV49" s="234"/>
      <c r="DW49" s="234"/>
      <c r="DX49" s="234"/>
      <c r="DY49" s="234"/>
      <c r="DZ49" s="234"/>
      <c r="EA49" s="234"/>
      <c r="EB49" s="234"/>
      <c r="EC49" s="234"/>
      <c r="ED49" s="234"/>
      <c r="EE49" s="234"/>
      <c r="EF49" s="234"/>
      <c r="EG49" s="234"/>
      <c r="EH49" s="234"/>
      <c r="EI49" s="234"/>
      <c r="EJ49" s="234"/>
      <c r="EK49" s="234"/>
      <c r="EL49" s="234"/>
      <c r="EM49" s="234"/>
      <c r="EN49" s="234"/>
      <c r="EO49" s="234"/>
      <c r="EP49" s="234"/>
      <c r="EQ49" s="234"/>
      <c r="ER49" s="234"/>
      <c r="ES49" s="234"/>
      <c r="ET49" s="234"/>
      <c r="EU49" s="234"/>
      <c r="EV49" s="234"/>
      <c r="EW49" s="234"/>
      <c r="EX49" s="234"/>
      <c r="EY49" s="234"/>
      <c r="EZ49" s="234"/>
      <c r="FA49" s="234"/>
      <c r="FB49" s="234"/>
      <c r="FC49" s="234"/>
      <c r="FD49" s="234"/>
      <c r="FE49" s="234"/>
      <c r="FF49" s="234"/>
      <c r="FG49" s="234"/>
      <c r="FH49" s="234"/>
      <c r="FI49" s="234"/>
      <c r="FJ49" s="234"/>
      <c r="FK49" s="234"/>
      <c r="FL49" s="234"/>
      <c r="FM49" s="234"/>
      <c r="FN49" s="234"/>
      <c r="FO49" s="234"/>
      <c r="FP49" s="234"/>
      <c r="FQ49" s="234"/>
      <c r="FR49" s="234"/>
      <c r="FS49" s="234"/>
      <c r="FT49" s="234"/>
      <c r="FU49" s="234"/>
      <c r="FV49" s="234"/>
      <c r="FW49" s="234"/>
      <c r="FX49" s="234"/>
      <c r="FY49" s="234"/>
      <c r="FZ49" s="234"/>
      <c r="GA49" s="234"/>
      <c r="GB49" s="234"/>
      <c r="GC49" s="234"/>
      <c r="GD49" s="234"/>
      <c r="GE49" s="234"/>
      <c r="GF49" s="234"/>
      <c r="GG49" s="234"/>
      <c r="GH49" s="234"/>
      <c r="GI49" s="234"/>
      <c r="GJ49" s="234"/>
      <c r="GK49" s="234"/>
      <c r="GL49" s="234"/>
      <c r="GM49" s="234"/>
      <c r="GN49" s="234"/>
      <c r="GO49" s="234"/>
      <c r="GP49" s="234"/>
      <c r="GQ49" s="234"/>
      <c r="GR49" s="234"/>
      <c r="GS49" s="234"/>
      <c r="GT49" s="234"/>
      <c r="GU49" s="234"/>
      <c r="GV49" s="234"/>
      <c r="GW49" s="234"/>
      <c r="GX49" s="234"/>
      <c r="GY49" s="234"/>
      <c r="GZ49" s="234"/>
      <c r="HA49" s="234"/>
      <c r="HB49" s="234"/>
      <c r="HC49" s="234"/>
      <c r="HD49" s="234"/>
      <c r="HE49" s="234"/>
      <c r="HF49" s="234"/>
      <c r="HG49" s="234"/>
      <c r="HH49" s="234"/>
      <c r="HI49" s="234"/>
      <c r="HJ49" s="234"/>
      <c r="HK49" s="234"/>
      <c r="HL49" s="234"/>
      <c r="HM49" s="234"/>
      <c r="HN49" s="234"/>
      <c r="HO49" s="234"/>
      <c r="HP49" s="234"/>
      <c r="HQ49" s="234"/>
      <c r="HR49" s="234"/>
      <c r="HS49" s="234"/>
      <c r="HT49" s="234"/>
      <c r="HU49" s="234"/>
      <c r="HV49" s="234"/>
      <c r="HW49" s="234"/>
      <c r="HX49" s="234"/>
      <c r="HY49" s="234"/>
      <c r="HZ49" s="234"/>
      <c r="IA49" s="234"/>
      <c r="IB49" s="234"/>
      <c r="IC49" s="234"/>
      <c r="ID49" s="234"/>
      <c r="IE49" s="234"/>
      <c r="IF49" s="234"/>
      <c r="IG49" s="234"/>
      <c r="IH49" s="234"/>
      <c r="II49" s="234"/>
      <c r="IJ49" s="234"/>
      <c r="IK49" s="234"/>
      <c r="IL49" s="234"/>
      <c r="IM49" s="234"/>
      <c r="IN49" s="234"/>
      <c r="IO49" s="234"/>
      <c r="IP49" s="234"/>
      <c r="IQ49" s="234"/>
      <c r="IR49" s="234"/>
      <c r="IS49" s="234"/>
    </row>
    <row r="50" spans="1:253" s="145" customFormat="1" ht="118.5" customHeight="1">
      <c r="A50" s="1197"/>
      <c r="B50" s="1198"/>
      <c r="C50" s="1199"/>
      <c r="D50" s="231">
        <v>8</v>
      </c>
      <c r="E50" s="564" t="s">
        <v>310</v>
      </c>
      <c r="F50" s="230"/>
      <c r="G50" s="565"/>
      <c r="H50" s="363">
        <v>5</v>
      </c>
      <c r="I50" s="458" t="s">
        <v>745</v>
      </c>
      <c r="J50" s="370">
        <v>2</v>
      </c>
      <c r="K50" s="461" t="s">
        <v>295</v>
      </c>
      <c r="L50" s="1120"/>
      <c r="M50" s="1202"/>
      <c r="N50" s="1205"/>
      <c r="O50" s="1208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/>
      <c r="BQ50" s="234"/>
      <c r="BR50" s="234"/>
      <c r="BS50" s="234"/>
      <c r="BT50" s="234"/>
      <c r="BU50" s="234"/>
      <c r="BV50" s="234"/>
      <c r="BW50" s="234"/>
      <c r="BX50" s="234"/>
      <c r="BY50" s="234"/>
      <c r="BZ50" s="234"/>
      <c r="CA50" s="234"/>
      <c r="CB50" s="234"/>
      <c r="CC50" s="234"/>
      <c r="CD50" s="234"/>
      <c r="CE50" s="234"/>
      <c r="CF50" s="234"/>
      <c r="CG50" s="234"/>
      <c r="CH50" s="234"/>
      <c r="CI50" s="234"/>
      <c r="CJ50" s="234"/>
      <c r="CK50" s="234"/>
      <c r="CL50" s="234"/>
      <c r="CM50" s="234"/>
      <c r="CN50" s="234"/>
      <c r="CO50" s="234"/>
      <c r="CP50" s="234"/>
      <c r="CQ50" s="234"/>
      <c r="CR50" s="234"/>
      <c r="CS50" s="234"/>
      <c r="CT50" s="234"/>
      <c r="CU50" s="234"/>
      <c r="CV50" s="234"/>
      <c r="CW50" s="234"/>
      <c r="CX50" s="234"/>
      <c r="CY50" s="234"/>
      <c r="CZ50" s="234"/>
      <c r="DA50" s="234"/>
      <c r="DB50" s="234"/>
      <c r="DC50" s="234"/>
      <c r="DD50" s="234"/>
      <c r="DE50" s="234"/>
      <c r="DF50" s="234"/>
      <c r="DG50" s="234"/>
      <c r="DH50" s="234"/>
      <c r="DI50" s="234"/>
      <c r="DJ50" s="234"/>
      <c r="DK50" s="234"/>
      <c r="DL50" s="234"/>
      <c r="DM50" s="234"/>
      <c r="DN50" s="234"/>
      <c r="DO50" s="234"/>
      <c r="DP50" s="234"/>
      <c r="DQ50" s="234"/>
      <c r="DR50" s="234"/>
      <c r="DS50" s="234"/>
      <c r="DT50" s="234"/>
      <c r="DU50" s="234"/>
      <c r="DV50" s="234"/>
      <c r="DW50" s="234"/>
      <c r="DX50" s="234"/>
      <c r="DY50" s="234"/>
      <c r="DZ50" s="234"/>
      <c r="EA50" s="234"/>
      <c r="EB50" s="234"/>
      <c r="EC50" s="234"/>
      <c r="ED50" s="234"/>
      <c r="EE50" s="234"/>
      <c r="EF50" s="234"/>
      <c r="EG50" s="234"/>
      <c r="EH50" s="234"/>
      <c r="EI50" s="234"/>
      <c r="EJ50" s="234"/>
      <c r="EK50" s="234"/>
      <c r="EL50" s="234"/>
      <c r="EM50" s="234"/>
      <c r="EN50" s="234"/>
      <c r="EO50" s="234"/>
      <c r="EP50" s="234"/>
      <c r="EQ50" s="234"/>
      <c r="ER50" s="234"/>
      <c r="ES50" s="234"/>
      <c r="ET50" s="234"/>
      <c r="EU50" s="234"/>
      <c r="EV50" s="234"/>
      <c r="EW50" s="234"/>
      <c r="EX50" s="234"/>
      <c r="EY50" s="234"/>
      <c r="EZ50" s="234"/>
      <c r="FA50" s="234"/>
      <c r="FB50" s="234"/>
      <c r="FC50" s="234"/>
      <c r="FD50" s="234"/>
      <c r="FE50" s="234"/>
      <c r="FF50" s="234"/>
      <c r="FG50" s="234"/>
      <c r="FH50" s="234"/>
      <c r="FI50" s="234"/>
      <c r="FJ50" s="234"/>
      <c r="FK50" s="234"/>
      <c r="FL50" s="234"/>
      <c r="FM50" s="234"/>
      <c r="FN50" s="234"/>
      <c r="FO50" s="234"/>
      <c r="FP50" s="234"/>
      <c r="FQ50" s="234"/>
      <c r="FR50" s="234"/>
      <c r="FS50" s="234"/>
      <c r="FT50" s="234"/>
      <c r="FU50" s="234"/>
      <c r="FV50" s="234"/>
      <c r="FW50" s="234"/>
      <c r="FX50" s="234"/>
      <c r="FY50" s="234"/>
      <c r="FZ50" s="234"/>
      <c r="GA50" s="234"/>
      <c r="GB50" s="234"/>
      <c r="GC50" s="234"/>
      <c r="GD50" s="234"/>
      <c r="GE50" s="234"/>
      <c r="GF50" s="234"/>
      <c r="GG50" s="234"/>
      <c r="GH50" s="234"/>
      <c r="GI50" s="234"/>
      <c r="GJ50" s="234"/>
      <c r="GK50" s="234"/>
      <c r="GL50" s="234"/>
      <c r="GM50" s="234"/>
      <c r="GN50" s="234"/>
      <c r="GO50" s="234"/>
      <c r="GP50" s="234"/>
      <c r="GQ50" s="234"/>
      <c r="GR50" s="234"/>
      <c r="GS50" s="234"/>
      <c r="GT50" s="234"/>
      <c r="GU50" s="234"/>
      <c r="GV50" s="234"/>
      <c r="GW50" s="234"/>
      <c r="GX50" s="234"/>
      <c r="GY50" s="234"/>
      <c r="GZ50" s="234"/>
      <c r="HA50" s="234"/>
      <c r="HB50" s="234"/>
      <c r="HC50" s="234"/>
      <c r="HD50" s="234"/>
      <c r="HE50" s="234"/>
      <c r="HF50" s="234"/>
      <c r="HG50" s="234"/>
      <c r="HH50" s="234"/>
      <c r="HI50" s="234"/>
      <c r="HJ50" s="234"/>
      <c r="HK50" s="234"/>
      <c r="HL50" s="234"/>
      <c r="HM50" s="234"/>
      <c r="HN50" s="234"/>
      <c r="HO50" s="234"/>
      <c r="HP50" s="234"/>
      <c r="HQ50" s="234"/>
      <c r="HR50" s="234"/>
      <c r="HS50" s="234"/>
      <c r="HT50" s="234"/>
      <c r="HU50" s="234"/>
      <c r="HV50" s="234"/>
      <c r="HW50" s="234"/>
      <c r="HX50" s="234"/>
      <c r="HY50" s="234"/>
      <c r="HZ50" s="234"/>
      <c r="IA50" s="234"/>
      <c r="IB50" s="234"/>
      <c r="IC50" s="234"/>
      <c r="ID50" s="234"/>
      <c r="IE50" s="234"/>
      <c r="IF50" s="234"/>
      <c r="IG50" s="234"/>
      <c r="IH50" s="234"/>
      <c r="II50" s="234"/>
      <c r="IJ50" s="234"/>
      <c r="IK50" s="234"/>
      <c r="IL50" s="234"/>
      <c r="IM50" s="234"/>
      <c r="IN50" s="234"/>
      <c r="IO50" s="234"/>
      <c r="IP50" s="234"/>
      <c r="IQ50" s="234"/>
      <c r="IR50" s="234"/>
      <c r="IS50" s="234"/>
    </row>
    <row r="51" spans="1:253" s="145" customFormat="1" ht="118.5" customHeight="1">
      <c r="A51" s="1197"/>
      <c r="B51" s="1198"/>
      <c r="C51" s="1199"/>
      <c r="D51" s="231">
        <v>9</v>
      </c>
      <c r="E51" s="564" t="s">
        <v>358</v>
      </c>
      <c r="F51" s="230"/>
      <c r="G51" s="565"/>
      <c r="H51" s="701" t="s">
        <v>933</v>
      </c>
      <c r="I51" s="231" t="s">
        <v>359</v>
      </c>
      <c r="J51" s="232">
        <v>1</v>
      </c>
      <c r="K51" s="466" t="s">
        <v>360</v>
      </c>
      <c r="L51" s="1120"/>
      <c r="M51" s="1202"/>
      <c r="N51" s="1205"/>
      <c r="O51" s="1208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34"/>
      <c r="BV51" s="234"/>
      <c r="BW51" s="234"/>
      <c r="BX51" s="234"/>
      <c r="BY51" s="234"/>
      <c r="BZ51" s="234"/>
      <c r="CA51" s="234"/>
      <c r="CB51" s="234"/>
      <c r="CC51" s="234"/>
      <c r="CD51" s="234"/>
      <c r="CE51" s="234"/>
      <c r="CF51" s="234"/>
      <c r="CG51" s="234"/>
      <c r="CH51" s="234"/>
      <c r="CI51" s="234"/>
      <c r="CJ51" s="234"/>
      <c r="CK51" s="234"/>
      <c r="CL51" s="234"/>
      <c r="CM51" s="234"/>
      <c r="CN51" s="234"/>
      <c r="CO51" s="234"/>
      <c r="CP51" s="234"/>
      <c r="CQ51" s="234"/>
      <c r="CR51" s="234"/>
      <c r="CS51" s="234"/>
      <c r="CT51" s="234"/>
      <c r="CU51" s="234"/>
      <c r="CV51" s="234"/>
      <c r="CW51" s="234"/>
      <c r="CX51" s="234"/>
      <c r="CY51" s="234"/>
      <c r="CZ51" s="234"/>
      <c r="DA51" s="234"/>
      <c r="DB51" s="234"/>
      <c r="DC51" s="234"/>
      <c r="DD51" s="234"/>
      <c r="DE51" s="234"/>
      <c r="DF51" s="234"/>
      <c r="DG51" s="234"/>
      <c r="DH51" s="234"/>
      <c r="DI51" s="234"/>
      <c r="DJ51" s="234"/>
      <c r="DK51" s="234"/>
      <c r="DL51" s="234"/>
      <c r="DM51" s="234"/>
      <c r="DN51" s="234"/>
      <c r="DO51" s="234"/>
      <c r="DP51" s="234"/>
      <c r="DQ51" s="234"/>
      <c r="DR51" s="234"/>
      <c r="DS51" s="234"/>
      <c r="DT51" s="234"/>
      <c r="DU51" s="234"/>
      <c r="DV51" s="234"/>
      <c r="DW51" s="234"/>
      <c r="DX51" s="234"/>
      <c r="DY51" s="234"/>
      <c r="DZ51" s="234"/>
      <c r="EA51" s="234"/>
      <c r="EB51" s="234"/>
      <c r="EC51" s="234"/>
      <c r="ED51" s="234"/>
      <c r="EE51" s="234"/>
      <c r="EF51" s="234"/>
      <c r="EG51" s="234"/>
      <c r="EH51" s="234"/>
      <c r="EI51" s="234"/>
      <c r="EJ51" s="234"/>
      <c r="EK51" s="234"/>
      <c r="EL51" s="234"/>
      <c r="EM51" s="234"/>
      <c r="EN51" s="234"/>
      <c r="EO51" s="234"/>
      <c r="EP51" s="234"/>
      <c r="EQ51" s="234"/>
      <c r="ER51" s="234"/>
      <c r="ES51" s="234"/>
      <c r="ET51" s="234"/>
      <c r="EU51" s="234"/>
      <c r="EV51" s="234"/>
      <c r="EW51" s="234"/>
      <c r="EX51" s="234"/>
      <c r="EY51" s="234"/>
      <c r="EZ51" s="234"/>
      <c r="FA51" s="234"/>
      <c r="FB51" s="234"/>
      <c r="FC51" s="234"/>
      <c r="FD51" s="234"/>
      <c r="FE51" s="234"/>
      <c r="FF51" s="234"/>
      <c r="FG51" s="234"/>
      <c r="FH51" s="234"/>
      <c r="FI51" s="234"/>
      <c r="FJ51" s="234"/>
      <c r="FK51" s="234"/>
      <c r="FL51" s="234"/>
      <c r="FM51" s="234"/>
      <c r="FN51" s="234"/>
      <c r="FO51" s="234"/>
      <c r="FP51" s="234"/>
      <c r="FQ51" s="234"/>
      <c r="FR51" s="234"/>
      <c r="FS51" s="234"/>
      <c r="FT51" s="234"/>
      <c r="FU51" s="234"/>
      <c r="FV51" s="234"/>
      <c r="FW51" s="234"/>
      <c r="FX51" s="234"/>
      <c r="FY51" s="234"/>
      <c r="FZ51" s="234"/>
      <c r="GA51" s="234"/>
      <c r="GB51" s="234"/>
      <c r="GC51" s="234"/>
      <c r="GD51" s="234"/>
      <c r="GE51" s="234"/>
      <c r="GF51" s="234"/>
      <c r="GG51" s="234"/>
      <c r="GH51" s="234"/>
      <c r="GI51" s="234"/>
      <c r="GJ51" s="234"/>
      <c r="GK51" s="234"/>
      <c r="GL51" s="234"/>
      <c r="GM51" s="234"/>
      <c r="GN51" s="234"/>
      <c r="GO51" s="234"/>
      <c r="GP51" s="234"/>
      <c r="GQ51" s="234"/>
      <c r="GR51" s="234"/>
      <c r="GS51" s="234"/>
      <c r="GT51" s="234"/>
      <c r="GU51" s="234"/>
      <c r="GV51" s="234"/>
      <c r="GW51" s="234"/>
      <c r="GX51" s="234"/>
      <c r="GY51" s="234"/>
      <c r="GZ51" s="234"/>
      <c r="HA51" s="234"/>
      <c r="HB51" s="234"/>
      <c r="HC51" s="234"/>
      <c r="HD51" s="234"/>
      <c r="HE51" s="234"/>
      <c r="HF51" s="234"/>
      <c r="HG51" s="234"/>
      <c r="HH51" s="234"/>
      <c r="HI51" s="234"/>
      <c r="HJ51" s="234"/>
      <c r="HK51" s="234"/>
      <c r="HL51" s="234"/>
      <c r="HM51" s="234"/>
      <c r="HN51" s="234"/>
      <c r="HO51" s="234"/>
      <c r="HP51" s="234"/>
      <c r="HQ51" s="234"/>
      <c r="HR51" s="234"/>
      <c r="HS51" s="234"/>
      <c r="HT51" s="234"/>
      <c r="HU51" s="234"/>
      <c r="HV51" s="234"/>
      <c r="HW51" s="234"/>
      <c r="HX51" s="234"/>
      <c r="HY51" s="234"/>
      <c r="HZ51" s="234"/>
      <c r="IA51" s="234"/>
      <c r="IB51" s="234"/>
      <c r="IC51" s="234"/>
      <c r="ID51" s="234"/>
      <c r="IE51" s="234"/>
      <c r="IF51" s="234"/>
      <c r="IG51" s="234"/>
      <c r="IH51" s="234"/>
      <c r="II51" s="234"/>
      <c r="IJ51" s="234"/>
      <c r="IK51" s="234"/>
      <c r="IL51" s="234"/>
      <c r="IM51" s="234"/>
      <c r="IN51" s="234"/>
      <c r="IO51" s="234"/>
      <c r="IP51" s="234"/>
      <c r="IQ51" s="234"/>
      <c r="IR51" s="234"/>
      <c r="IS51" s="234"/>
    </row>
    <row r="52" spans="1:253" s="145" customFormat="1" ht="118.5" customHeight="1">
      <c r="A52" s="1197"/>
      <c r="B52" s="1198"/>
      <c r="C52" s="1199"/>
      <c r="D52" s="1210">
        <v>10</v>
      </c>
      <c r="E52" s="1211" t="s">
        <v>357</v>
      </c>
      <c r="F52" s="229" t="s">
        <v>355</v>
      </c>
      <c r="G52" s="566"/>
      <c r="H52" s="1117" t="s">
        <v>591</v>
      </c>
      <c r="I52" s="231"/>
      <c r="J52" s="1118">
        <v>1</v>
      </c>
      <c r="K52" s="1119" t="s">
        <v>374</v>
      </c>
      <c r="L52" s="1120" t="s">
        <v>375</v>
      </c>
      <c r="M52" s="1202"/>
      <c r="N52" s="1205"/>
      <c r="O52" s="1208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4"/>
      <c r="BU52" s="234"/>
      <c r="BV52" s="234"/>
      <c r="BW52" s="234"/>
      <c r="BX52" s="234"/>
      <c r="BY52" s="234"/>
      <c r="BZ52" s="234"/>
      <c r="CA52" s="234"/>
      <c r="CB52" s="234"/>
      <c r="CC52" s="234"/>
      <c r="CD52" s="234"/>
      <c r="CE52" s="234"/>
      <c r="CF52" s="234"/>
      <c r="CG52" s="234"/>
      <c r="CH52" s="234"/>
      <c r="CI52" s="234"/>
      <c r="CJ52" s="234"/>
      <c r="CK52" s="234"/>
      <c r="CL52" s="234"/>
      <c r="CM52" s="234"/>
      <c r="CN52" s="234"/>
      <c r="CO52" s="234"/>
      <c r="CP52" s="234"/>
      <c r="CQ52" s="234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  <c r="DF52" s="234"/>
      <c r="DG52" s="234"/>
      <c r="DH52" s="234"/>
      <c r="DI52" s="234"/>
      <c r="DJ52" s="234"/>
      <c r="DK52" s="234"/>
      <c r="DL52" s="234"/>
      <c r="DM52" s="234"/>
      <c r="DN52" s="234"/>
      <c r="DO52" s="234"/>
      <c r="DP52" s="234"/>
      <c r="DQ52" s="234"/>
      <c r="DR52" s="234"/>
      <c r="DS52" s="234"/>
      <c r="DT52" s="234"/>
      <c r="DU52" s="234"/>
      <c r="DV52" s="234"/>
      <c r="DW52" s="234"/>
      <c r="DX52" s="234"/>
      <c r="DY52" s="234"/>
      <c r="DZ52" s="234"/>
      <c r="EA52" s="234"/>
      <c r="EB52" s="234"/>
      <c r="EC52" s="234"/>
      <c r="ED52" s="234"/>
      <c r="EE52" s="234"/>
      <c r="EF52" s="234"/>
      <c r="EG52" s="234"/>
      <c r="EH52" s="234"/>
      <c r="EI52" s="234"/>
      <c r="EJ52" s="234"/>
      <c r="EK52" s="234"/>
      <c r="EL52" s="234"/>
      <c r="EM52" s="234"/>
      <c r="EN52" s="234"/>
      <c r="EO52" s="234"/>
      <c r="EP52" s="234"/>
      <c r="EQ52" s="234"/>
      <c r="ER52" s="234"/>
      <c r="ES52" s="234"/>
      <c r="ET52" s="234"/>
      <c r="EU52" s="234"/>
      <c r="EV52" s="234"/>
      <c r="EW52" s="234"/>
      <c r="EX52" s="234"/>
      <c r="EY52" s="234"/>
      <c r="EZ52" s="234"/>
      <c r="FA52" s="234"/>
      <c r="FB52" s="234"/>
      <c r="FC52" s="234"/>
      <c r="FD52" s="234"/>
      <c r="FE52" s="234"/>
      <c r="FF52" s="234"/>
      <c r="FG52" s="234"/>
      <c r="FH52" s="234"/>
      <c r="FI52" s="234"/>
      <c r="FJ52" s="234"/>
      <c r="FK52" s="234"/>
      <c r="FL52" s="234"/>
      <c r="FM52" s="234"/>
      <c r="FN52" s="234"/>
      <c r="FO52" s="234"/>
      <c r="FP52" s="234"/>
      <c r="FQ52" s="234"/>
      <c r="FR52" s="234"/>
      <c r="FS52" s="234"/>
      <c r="FT52" s="234"/>
      <c r="FU52" s="234"/>
      <c r="FV52" s="234"/>
      <c r="FW52" s="234"/>
      <c r="FX52" s="234"/>
      <c r="FY52" s="234"/>
      <c r="FZ52" s="234"/>
      <c r="GA52" s="234"/>
      <c r="GB52" s="234"/>
      <c r="GC52" s="234"/>
      <c r="GD52" s="234"/>
      <c r="GE52" s="234"/>
      <c r="GF52" s="234"/>
      <c r="GG52" s="234"/>
      <c r="GH52" s="234"/>
      <c r="GI52" s="234"/>
      <c r="GJ52" s="234"/>
      <c r="GK52" s="234"/>
      <c r="GL52" s="234"/>
      <c r="GM52" s="234"/>
      <c r="GN52" s="234"/>
      <c r="GO52" s="234"/>
      <c r="GP52" s="234"/>
      <c r="GQ52" s="234"/>
      <c r="GR52" s="234"/>
      <c r="GS52" s="234"/>
      <c r="GT52" s="234"/>
      <c r="GU52" s="234"/>
      <c r="GV52" s="234"/>
      <c r="GW52" s="234"/>
      <c r="GX52" s="234"/>
      <c r="GY52" s="234"/>
      <c r="GZ52" s="234"/>
      <c r="HA52" s="234"/>
      <c r="HB52" s="234"/>
      <c r="HC52" s="234"/>
      <c r="HD52" s="234"/>
      <c r="HE52" s="234"/>
      <c r="HF52" s="234"/>
      <c r="HG52" s="234"/>
      <c r="HH52" s="234"/>
      <c r="HI52" s="234"/>
      <c r="HJ52" s="234"/>
      <c r="HK52" s="234"/>
      <c r="HL52" s="234"/>
      <c r="HM52" s="234"/>
      <c r="HN52" s="234"/>
      <c r="HO52" s="234"/>
      <c r="HP52" s="234"/>
      <c r="HQ52" s="234"/>
      <c r="HR52" s="234"/>
      <c r="HS52" s="234"/>
      <c r="HT52" s="234"/>
      <c r="HU52" s="234"/>
      <c r="HV52" s="234"/>
      <c r="HW52" s="234"/>
      <c r="HX52" s="234"/>
      <c r="HY52" s="234"/>
      <c r="HZ52" s="234"/>
      <c r="IA52" s="234"/>
      <c r="IB52" s="234"/>
      <c r="IC52" s="234"/>
      <c r="ID52" s="234"/>
      <c r="IE52" s="234"/>
      <c r="IF52" s="234"/>
      <c r="IG52" s="234"/>
      <c r="IH52" s="234"/>
      <c r="II52" s="234"/>
      <c r="IJ52" s="234"/>
      <c r="IK52" s="234"/>
      <c r="IL52" s="234"/>
      <c r="IM52" s="234"/>
      <c r="IN52" s="234"/>
      <c r="IO52" s="234"/>
      <c r="IP52" s="234"/>
      <c r="IQ52" s="234"/>
      <c r="IR52" s="234"/>
      <c r="IS52" s="234"/>
    </row>
    <row r="53" spans="1:253" s="145" customFormat="1" ht="118.5" customHeight="1">
      <c r="A53" s="1197"/>
      <c r="B53" s="1198"/>
      <c r="C53" s="1199"/>
      <c r="D53" s="1210"/>
      <c r="E53" s="1211"/>
      <c r="F53" s="229" t="s">
        <v>356</v>
      </c>
      <c r="G53" s="566"/>
      <c r="H53" s="1117"/>
      <c r="I53" s="465" t="s">
        <v>780</v>
      </c>
      <c r="J53" s="1118"/>
      <c r="K53" s="1119"/>
      <c r="L53" s="1120"/>
      <c r="M53" s="1202"/>
      <c r="N53" s="1205"/>
      <c r="O53" s="1208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34"/>
      <c r="BV53" s="234"/>
      <c r="BW53" s="234"/>
      <c r="BX53" s="234"/>
      <c r="BY53" s="234"/>
      <c r="BZ53" s="234"/>
      <c r="CA53" s="234"/>
      <c r="CB53" s="234"/>
      <c r="CC53" s="234"/>
      <c r="CD53" s="234"/>
      <c r="CE53" s="234"/>
      <c r="CF53" s="234"/>
      <c r="CG53" s="234"/>
      <c r="CH53" s="234"/>
      <c r="CI53" s="234"/>
      <c r="CJ53" s="234"/>
      <c r="CK53" s="234"/>
      <c r="CL53" s="234"/>
      <c r="CM53" s="234"/>
      <c r="CN53" s="234"/>
      <c r="CO53" s="234"/>
      <c r="CP53" s="234"/>
      <c r="CQ53" s="234"/>
      <c r="CR53" s="234"/>
      <c r="CS53" s="234"/>
      <c r="CT53" s="234"/>
      <c r="CU53" s="234"/>
      <c r="CV53" s="234"/>
      <c r="CW53" s="234"/>
      <c r="CX53" s="234"/>
      <c r="CY53" s="234"/>
      <c r="CZ53" s="234"/>
      <c r="DA53" s="234"/>
      <c r="DB53" s="234"/>
      <c r="DC53" s="234"/>
      <c r="DD53" s="234"/>
      <c r="DE53" s="234"/>
      <c r="DF53" s="234"/>
      <c r="DG53" s="234"/>
      <c r="DH53" s="234"/>
      <c r="DI53" s="234"/>
      <c r="DJ53" s="234"/>
      <c r="DK53" s="234"/>
      <c r="DL53" s="234"/>
      <c r="DM53" s="234"/>
      <c r="DN53" s="234"/>
      <c r="DO53" s="234"/>
      <c r="DP53" s="234"/>
      <c r="DQ53" s="234"/>
      <c r="DR53" s="234"/>
      <c r="DS53" s="234"/>
      <c r="DT53" s="234"/>
      <c r="DU53" s="234"/>
      <c r="DV53" s="234"/>
      <c r="DW53" s="234"/>
      <c r="DX53" s="234"/>
      <c r="DY53" s="234"/>
      <c r="DZ53" s="234"/>
      <c r="EA53" s="234"/>
      <c r="EB53" s="234"/>
      <c r="EC53" s="234"/>
      <c r="ED53" s="234"/>
      <c r="EE53" s="234"/>
      <c r="EF53" s="234"/>
      <c r="EG53" s="234"/>
      <c r="EH53" s="234"/>
      <c r="EI53" s="234"/>
      <c r="EJ53" s="234"/>
      <c r="EK53" s="234"/>
      <c r="EL53" s="234"/>
      <c r="EM53" s="234"/>
      <c r="EN53" s="234"/>
      <c r="EO53" s="234"/>
      <c r="EP53" s="234"/>
      <c r="EQ53" s="234"/>
      <c r="ER53" s="234"/>
      <c r="ES53" s="234"/>
      <c r="ET53" s="234"/>
      <c r="EU53" s="234"/>
      <c r="EV53" s="234"/>
      <c r="EW53" s="234"/>
      <c r="EX53" s="234"/>
      <c r="EY53" s="234"/>
      <c r="EZ53" s="234"/>
      <c r="FA53" s="234"/>
      <c r="FB53" s="234"/>
      <c r="FC53" s="234"/>
      <c r="FD53" s="234"/>
      <c r="FE53" s="234"/>
      <c r="FF53" s="234"/>
      <c r="FG53" s="234"/>
      <c r="FH53" s="234"/>
      <c r="FI53" s="234"/>
      <c r="FJ53" s="234"/>
      <c r="FK53" s="234"/>
      <c r="FL53" s="234"/>
      <c r="FM53" s="234"/>
      <c r="FN53" s="234"/>
      <c r="FO53" s="234"/>
      <c r="FP53" s="234"/>
      <c r="FQ53" s="234"/>
      <c r="FR53" s="234"/>
      <c r="FS53" s="234"/>
      <c r="FT53" s="234"/>
      <c r="FU53" s="234"/>
      <c r="FV53" s="234"/>
      <c r="FW53" s="234"/>
      <c r="FX53" s="234"/>
      <c r="FY53" s="234"/>
      <c r="FZ53" s="234"/>
      <c r="GA53" s="234"/>
      <c r="GB53" s="234"/>
      <c r="GC53" s="234"/>
      <c r="GD53" s="234"/>
      <c r="GE53" s="234"/>
      <c r="GF53" s="234"/>
      <c r="GG53" s="234"/>
      <c r="GH53" s="234"/>
      <c r="GI53" s="234"/>
      <c r="GJ53" s="234"/>
      <c r="GK53" s="234"/>
      <c r="GL53" s="234"/>
      <c r="GM53" s="234"/>
      <c r="GN53" s="234"/>
      <c r="GO53" s="234"/>
      <c r="GP53" s="234"/>
      <c r="GQ53" s="234"/>
      <c r="GR53" s="234"/>
      <c r="GS53" s="234"/>
      <c r="GT53" s="234"/>
      <c r="GU53" s="234"/>
      <c r="GV53" s="234"/>
      <c r="GW53" s="234"/>
      <c r="GX53" s="234"/>
      <c r="GY53" s="234"/>
      <c r="GZ53" s="234"/>
      <c r="HA53" s="234"/>
      <c r="HB53" s="234"/>
      <c r="HC53" s="234"/>
      <c r="HD53" s="234"/>
      <c r="HE53" s="234"/>
      <c r="HF53" s="234"/>
      <c r="HG53" s="234"/>
      <c r="HH53" s="234"/>
      <c r="HI53" s="234"/>
      <c r="HJ53" s="234"/>
      <c r="HK53" s="234"/>
      <c r="HL53" s="234"/>
      <c r="HM53" s="234"/>
      <c r="HN53" s="234"/>
      <c r="HO53" s="234"/>
      <c r="HP53" s="234"/>
      <c r="HQ53" s="234"/>
      <c r="HR53" s="234"/>
      <c r="HS53" s="234"/>
      <c r="HT53" s="234"/>
      <c r="HU53" s="234"/>
      <c r="HV53" s="234"/>
      <c r="HW53" s="234"/>
      <c r="HX53" s="234"/>
      <c r="HY53" s="234"/>
      <c r="HZ53" s="234"/>
      <c r="IA53" s="234"/>
      <c r="IB53" s="234"/>
      <c r="IC53" s="234"/>
      <c r="ID53" s="234"/>
      <c r="IE53" s="234"/>
      <c r="IF53" s="234"/>
      <c r="IG53" s="234"/>
      <c r="IH53" s="234"/>
      <c r="II53" s="234"/>
      <c r="IJ53" s="234"/>
      <c r="IK53" s="234"/>
      <c r="IL53" s="234"/>
      <c r="IM53" s="234"/>
      <c r="IN53" s="234"/>
      <c r="IO53" s="234"/>
      <c r="IP53" s="234"/>
      <c r="IQ53" s="234"/>
      <c r="IR53" s="234"/>
      <c r="IS53" s="234"/>
    </row>
    <row r="54" spans="1:253" customFormat="1" ht="118.5" customHeight="1">
      <c r="A54" s="1197"/>
      <c r="B54" s="1198"/>
      <c r="C54" s="1199"/>
      <c r="D54" s="1210"/>
      <c r="E54" s="1211"/>
      <c r="F54" s="229" t="s">
        <v>277</v>
      </c>
      <c r="G54" s="566"/>
      <c r="H54" s="1117"/>
      <c r="I54" s="231"/>
      <c r="J54" s="1118"/>
      <c r="K54" s="1119"/>
      <c r="L54" s="1120"/>
      <c r="M54" s="1202"/>
      <c r="N54" s="1205"/>
      <c r="O54" s="1208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  <c r="BM54" s="234"/>
      <c r="BN54" s="234"/>
      <c r="BO54" s="234"/>
      <c r="BP54" s="234"/>
      <c r="BQ54" s="234"/>
      <c r="BR54" s="234"/>
      <c r="BS54" s="234"/>
      <c r="BT54" s="234"/>
      <c r="BU54" s="234"/>
      <c r="BV54" s="234"/>
      <c r="BW54" s="234"/>
      <c r="BX54" s="234"/>
      <c r="BY54" s="234"/>
      <c r="BZ54" s="234"/>
      <c r="CA54" s="234"/>
      <c r="CB54" s="234"/>
      <c r="CC54" s="234"/>
      <c r="CD54" s="234"/>
      <c r="CE54" s="234"/>
      <c r="CF54" s="234"/>
      <c r="CG54" s="234"/>
      <c r="CH54" s="234"/>
      <c r="CI54" s="234"/>
      <c r="CJ54" s="234"/>
      <c r="CK54" s="234"/>
      <c r="CL54" s="234"/>
      <c r="CM54" s="234"/>
      <c r="CN54" s="234"/>
      <c r="CO54" s="234"/>
      <c r="CP54" s="234"/>
      <c r="CQ54" s="234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  <c r="DF54" s="234"/>
      <c r="DG54" s="234"/>
      <c r="DH54" s="234"/>
      <c r="DI54" s="234"/>
      <c r="DJ54" s="234"/>
      <c r="DK54" s="234"/>
      <c r="DL54" s="234"/>
      <c r="DM54" s="234"/>
      <c r="DN54" s="234"/>
      <c r="DO54" s="234"/>
      <c r="DP54" s="234"/>
      <c r="DQ54" s="234"/>
      <c r="DR54" s="234"/>
      <c r="DS54" s="234"/>
      <c r="DT54" s="234"/>
      <c r="DU54" s="234"/>
      <c r="DV54" s="234"/>
      <c r="DW54" s="234"/>
      <c r="DX54" s="234"/>
      <c r="DY54" s="234"/>
      <c r="DZ54" s="234"/>
      <c r="EA54" s="234"/>
      <c r="EB54" s="234"/>
      <c r="EC54" s="234"/>
      <c r="ED54" s="234"/>
      <c r="EE54" s="234"/>
      <c r="EF54" s="234"/>
      <c r="EG54" s="234"/>
      <c r="EH54" s="234"/>
      <c r="EI54" s="234"/>
      <c r="EJ54" s="234"/>
      <c r="EK54" s="234"/>
      <c r="EL54" s="234"/>
      <c r="EM54" s="234"/>
      <c r="EN54" s="234"/>
      <c r="EO54" s="234"/>
      <c r="EP54" s="234"/>
      <c r="EQ54" s="234"/>
      <c r="ER54" s="234"/>
      <c r="ES54" s="234"/>
      <c r="ET54" s="234"/>
      <c r="EU54" s="234"/>
      <c r="EV54" s="234"/>
      <c r="EW54" s="234"/>
      <c r="EX54" s="234"/>
      <c r="EY54" s="234"/>
      <c r="EZ54" s="234"/>
      <c r="FA54" s="234"/>
      <c r="FB54" s="234"/>
      <c r="FC54" s="234"/>
      <c r="FD54" s="234"/>
      <c r="FE54" s="234"/>
      <c r="FF54" s="234"/>
      <c r="FG54" s="234"/>
      <c r="FH54" s="234"/>
      <c r="FI54" s="234"/>
      <c r="FJ54" s="234"/>
      <c r="FK54" s="234"/>
      <c r="FL54" s="234"/>
      <c r="FM54" s="234"/>
      <c r="FN54" s="234"/>
      <c r="FO54" s="234"/>
      <c r="FP54" s="234"/>
      <c r="FQ54" s="234"/>
      <c r="FR54" s="234"/>
      <c r="FS54" s="234"/>
      <c r="FT54" s="234"/>
      <c r="FU54" s="234"/>
      <c r="FV54" s="234"/>
      <c r="FW54" s="234"/>
      <c r="FX54" s="234"/>
      <c r="FY54" s="234"/>
      <c r="FZ54" s="234"/>
      <c r="GA54" s="234"/>
      <c r="GB54" s="234"/>
      <c r="GC54" s="234"/>
      <c r="GD54" s="234"/>
      <c r="GE54" s="234"/>
      <c r="GF54" s="234"/>
      <c r="GG54" s="234"/>
      <c r="GH54" s="234"/>
      <c r="GI54" s="234"/>
      <c r="GJ54" s="234"/>
      <c r="GK54" s="234"/>
      <c r="GL54" s="234"/>
      <c r="GM54" s="234"/>
      <c r="GN54" s="234"/>
      <c r="GO54" s="234"/>
      <c r="GP54" s="234"/>
      <c r="GQ54" s="234"/>
      <c r="GR54" s="234"/>
      <c r="GS54" s="234"/>
      <c r="GT54" s="234"/>
      <c r="GU54" s="234"/>
      <c r="GV54" s="234"/>
      <c r="GW54" s="234"/>
      <c r="GX54" s="234"/>
      <c r="GY54" s="234"/>
      <c r="GZ54" s="234"/>
      <c r="HA54" s="234"/>
      <c r="HB54" s="234"/>
      <c r="HC54" s="234"/>
      <c r="HD54" s="234"/>
      <c r="HE54" s="234"/>
      <c r="HF54" s="234"/>
      <c r="HG54" s="234"/>
      <c r="HH54" s="234"/>
      <c r="HI54" s="234"/>
      <c r="HJ54" s="234"/>
      <c r="HK54" s="234"/>
      <c r="HL54" s="234"/>
      <c r="HM54" s="234"/>
      <c r="HN54" s="234"/>
      <c r="HO54" s="234"/>
      <c r="HP54" s="234"/>
      <c r="HQ54" s="234"/>
      <c r="HR54" s="234"/>
      <c r="HS54" s="234"/>
      <c r="HT54" s="234"/>
      <c r="HU54" s="234"/>
      <c r="HV54" s="234"/>
      <c r="HW54" s="234"/>
      <c r="HX54" s="234"/>
      <c r="HY54" s="234"/>
      <c r="HZ54" s="234"/>
      <c r="IA54" s="234"/>
      <c r="IB54" s="234"/>
      <c r="IC54" s="234"/>
      <c r="ID54" s="234"/>
      <c r="IE54" s="234"/>
      <c r="IF54" s="234"/>
      <c r="IG54" s="234"/>
      <c r="IH54" s="234"/>
      <c r="II54" s="234"/>
      <c r="IJ54" s="234"/>
      <c r="IK54" s="234"/>
      <c r="IL54" s="234"/>
      <c r="IM54" s="234"/>
      <c r="IN54" s="234"/>
      <c r="IO54" s="234"/>
      <c r="IP54" s="234"/>
      <c r="IQ54" s="234"/>
      <c r="IR54" s="234"/>
      <c r="IS54" s="234"/>
    </row>
    <row r="55" spans="1:253" s="145" customFormat="1" ht="118.5" customHeight="1">
      <c r="A55" s="1197"/>
      <c r="B55" s="1198"/>
      <c r="C55" s="1199"/>
      <c r="D55" s="233">
        <v>11</v>
      </c>
      <c r="E55" s="567" t="s">
        <v>361</v>
      </c>
      <c r="F55" s="381"/>
      <c r="G55" s="568"/>
      <c r="H55" s="569" t="s">
        <v>362</v>
      </c>
      <c r="I55" s="233" t="s">
        <v>359</v>
      </c>
      <c r="J55" s="570">
        <v>1</v>
      </c>
      <c r="K55" s="468" t="s">
        <v>360</v>
      </c>
      <c r="L55" s="571"/>
      <c r="M55" s="1203"/>
      <c r="N55" s="1206"/>
      <c r="O55" s="1209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/>
      <c r="BQ55" s="234"/>
      <c r="BR55" s="234"/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4"/>
      <c r="CD55" s="234"/>
      <c r="CE55" s="234"/>
      <c r="CF55" s="234"/>
      <c r="CG55" s="234"/>
      <c r="CH55" s="234"/>
      <c r="CI55" s="234"/>
      <c r="CJ55" s="234"/>
      <c r="CK55" s="234"/>
      <c r="CL55" s="234"/>
      <c r="CM55" s="234"/>
      <c r="CN55" s="234"/>
      <c r="CO55" s="234"/>
      <c r="CP55" s="234"/>
      <c r="CQ55" s="234"/>
      <c r="CR55" s="234"/>
      <c r="CS55" s="234"/>
      <c r="CT55" s="234"/>
      <c r="CU55" s="234"/>
      <c r="CV55" s="234"/>
      <c r="CW55" s="234"/>
      <c r="CX55" s="234"/>
      <c r="CY55" s="234"/>
      <c r="CZ55" s="234"/>
      <c r="DA55" s="234"/>
      <c r="DB55" s="234"/>
      <c r="DC55" s="234"/>
      <c r="DD55" s="234"/>
      <c r="DE55" s="234"/>
      <c r="DF55" s="234"/>
      <c r="DG55" s="234"/>
      <c r="DH55" s="234"/>
      <c r="DI55" s="234"/>
      <c r="DJ55" s="234"/>
      <c r="DK55" s="234"/>
      <c r="DL55" s="234"/>
      <c r="DM55" s="234"/>
      <c r="DN55" s="234"/>
      <c r="DO55" s="234"/>
      <c r="DP55" s="234"/>
      <c r="DQ55" s="234"/>
      <c r="DR55" s="234"/>
      <c r="DS55" s="234"/>
      <c r="DT55" s="234"/>
      <c r="DU55" s="234"/>
      <c r="DV55" s="234"/>
      <c r="DW55" s="234"/>
      <c r="DX55" s="234"/>
      <c r="DY55" s="234"/>
      <c r="DZ55" s="234"/>
      <c r="EA55" s="234"/>
      <c r="EB55" s="234"/>
      <c r="EC55" s="234"/>
      <c r="ED55" s="234"/>
      <c r="EE55" s="234"/>
      <c r="EF55" s="234"/>
      <c r="EG55" s="234"/>
      <c r="EH55" s="234"/>
      <c r="EI55" s="234"/>
      <c r="EJ55" s="234"/>
      <c r="EK55" s="234"/>
      <c r="EL55" s="234"/>
      <c r="EM55" s="234"/>
      <c r="EN55" s="234"/>
      <c r="EO55" s="234"/>
      <c r="EP55" s="234"/>
      <c r="EQ55" s="234"/>
      <c r="ER55" s="234"/>
      <c r="ES55" s="234"/>
      <c r="ET55" s="234"/>
      <c r="EU55" s="234"/>
      <c r="EV55" s="234"/>
      <c r="EW55" s="234"/>
      <c r="EX55" s="234"/>
      <c r="EY55" s="234"/>
      <c r="EZ55" s="234"/>
      <c r="FA55" s="234"/>
      <c r="FB55" s="234"/>
      <c r="FC55" s="234"/>
      <c r="FD55" s="234"/>
      <c r="FE55" s="234"/>
      <c r="FF55" s="234"/>
      <c r="FG55" s="234"/>
      <c r="FH55" s="234"/>
      <c r="FI55" s="234"/>
      <c r="FJ55" s="234"/>
      <c r="FK55" s="234"/>
      <c r="FL55" s="234"/>
      <c r="FM55" s="234"/>
      <c r="FN55" s="234"/>
      <c r="FO55" s="234"/>
      <c r="FP55" s="234"/>
      <c r="FQ55" s="234"/>
      <c r="FR55" s="234"/>
      <c r="FS55" s="234"/>
      <c r="FT55" s="234"/>
      <c r="FU55" s="234"/>
      <c r="FV55" s="234"/>
      <c r="FW55" s="234"/>
      <c r="FX55" s="234"/>
      <c r="FY55" s="234"/>
      <c r="FZ55" s="234"/>
      <c r="GA55" s="234"/>
      <c r="GB55" s="234"/>
      <c r="GC55" s="234"/>
      <c r="GD55" s="234"/>
      <c r="GE55" s="234"/>
      <c r="GF55" s="234"/>
      <c r="GG55" s="234"/>
      <c r="GH55" s="234"/>
      <c r="GI55" s="234"/>
      <c r="GJ55" s="234"/>
      <c r="GK55" s="234"/>
      <c r="GL55" s="234"/>
      <c r="GM55" s="234"/>
      <c r="GN55" s="234"/>
      <c r="GO55" s="234"/>
      <c r="GP55" s="234"/>
      <c r="GQ55" s="234"/>
      <c r="GR55" s="234"/>
      <c r="GS55" s="234"/>
      <c r="GT55" s="234"/>
      <c r="GU55" s="234"/>
      <c r="GV55" s="234"/>
      <c r="GW55" s="234"/>
      <c r="GX55" s="234"/>
      <c r="GY55" s="234"/>
      <c r="GZ55" s="234"/>
      <c r="HA55" s="234"/>
      <c r="HB55" s="234"/>
      <c r="HC55" s="234"/>
      <c r="HD55" s="234"/>
      <c r="HE55" s="234"/>
      <c r="HF55" s="234"/>
      <c r="HG55" s="234"/>
      <c r="HH55" s="234"/>
      <c r="HI55" s="234"/>
      <c r="HJ55" s="234"/>
      <c r="HK55" s="234"/>
      <c r="HL55" s="234"/>
      <c r="HM55" s="234"/>
      <c r="HN55" s="234"/>
      <c r="HO55" s="234"/>
      <c r="HP55" s="234"/>
      <c r="HQ55" s="234"/>
      <c r="HR55" s="234"/>
      <c r="HS55" s="234"/>
      <c r="HT55" s="234"/>
      <c r="HU55" s="234"/>
      <c r="HV55" s="234"/>
      <c r="HW55" s="234"/>
      <c r="HX55" s="234"/>
      <c r="HY55" s="234"/>
      <c r="HZ55" s="234"/>
      <c r="IA55" s="234"/>
      <c r="IB55" s="234"/>
      <c r="IC55" s="234"/>
      <c r="ID55" s="234"/>
      <c r="IE55" s="234"/>
      <c r="IF55" s="234"/>
      <c r="IG55" s="234"/>
      <c r="IH55" s="234"/>
      <c r="II55" s="234"/>
      <c r="IJ55" s="234"/>
      <c r="IK55" s="234"/>
      <c r="IL55" s="234"/>
      <c r="IM55" s="234"/>
      <c r="IN55" s="234"/>
      <c r="IO55" s="234"/>
      <c r="IP55" s="234"/>
      <c r="IQ55" s="234"/>
      <c r="IR55" s="234"/>
      <c r="IS55" s="234"/>
    </row>
    <row r="56" spans="1:253" ht="90" customHeight="1">
      <c r="A56" s="1132" t="s">
        <v>309</v>
      </c>
      <c r="B56" s="1134" t="s">
        <v>987</v>
      </c>
      <c r="C56" s="1070" t="s">
        <v>565</v>
      </c>
      <c r="D56" s="382">
        <v>1</v>
      </c>
      <c r="E56" s="762" t="s">
        <v>554</v>
      </c>
      <c r="F56" s="763"/>
      <c r="G56" s="763"/>
      <c r="H56" s="764" t="s">
        <v>783</v>
      </c>
      <c r="I56" s="765" t="s">
        <v>784</v>
      </c>
      <c r="J56" s="1072">
        <v>2</v>
      </c>
      <c r="K56" s="1072" t="s">
        <v>553</v>
      </c>
      <c r="L56" s="1074" t="s">
        <v>275</v>
      </c>
      <c r="M56" s="1108" t="s">
        <v>555</v>
      </c>
      <c r="N56" s="1070" t="s">
        <v>272</v>
      </c>
      <c r="O56" s="1110" t="s">
        <v>556</v>
      </c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</row>
    <row r="57" spans="1:253" ht="90" customHeight="1">
      <c r="A57" s="1133"/>
      <c r="B57" s="1135"/>
      <c r="C57" s="1071"/>
      <c r="D57" s="383">
        <v>2</v>
      </c>
      <c r="E57" s="766" t="s">
        <v>557</v>
      </c>
      <c r="F57" s="767"/>
      <c r="G57" s="767"/>
      <c r="H57" s="768" t="s">
        <v>558</v>
      </c>
      <c r="I57" s="769" t="s">
        <v>559</v>
      </c>
      <c r="J57" s="1073"/>
      <c r="K57" s="1073"/>
      <c r="L57" s="1075"/>
      <c r="M57" s="1109"/>
      <c r="N57" s="1071"/>
      <c r="O57" s="1111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</row>
    <row r="58" spans="1:253" ht="75" customHeight="1">
      <c r="A58" s="1216" t="s">
        <v>313</v>
      </c>
      <c r="B58" s="1198" t="s">
        <v>988</v>
      </c>
      <c r="C58" s="1198" t="s">
        <v>560</v>
      </c>
      <c r="D58" s="154" t="s">
        <v>363</v>
      </c>
      <c r="E58" s="770" t="s">
        <v>986</v>
      </c>
      <c r="F58" s="771"/>
      <c r="G58" s="772"/>
      <c r="H58" s="773" t="s">
        <v>561</v>
      </c>
      <c r="I58" s="774" t="s">
        <v>562</v>
      </c>
      <c r="J58" s="1217">
        <v>1</v>
      </c>
      <c r="K58" s="1219" t="s">
        <v>364</v>
      </c>
      <c r="L58" s="1222" t="s">
        <v>365</v>
      </c>
      <c r="M58" s="1219" t="s">
        <v>563</v>
      </c>
      <c r="N58" s="1225" t="s">
        <v>366</v>
      </c>
      <c r="O58" s="1226" t="s">
        <v>367</v>
      </c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</row>
    <row r="59" spans="1:253" ht="75" customHeight="1">
      <c r="A59" s="1216"/>
      <c r="B59" s="1198"/>
      <c r="C59" s="1198"/>
      <c r="D59" s="169" t="s">
        <v>368</v>
      </c>
      <c r="E59" s="549" t="s">
        <v>369</v>
      </c>
      <c r="F59" s="775"/>
      <c r="G59" s="776"/>
      <c r="H59" s="777" t="s">
        <v>564</v>
      </c>
      <c r="I59" s="1229" t="s">
        <v>370</v>
      </c>
      <c r="J59" s="1119"/>
      <c r="K59" s="1220"/>
      <c r="L59" s="1223"/>
      <c r="M59" s="1220"/>
      <c r="N59" s="1225"/>
      <c r="O59" s="1227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</row>
    <row r="60" spans="1:253" ht="75" customHeight="1">
      <c r="A60" s="1216"/>
      <c r="B60" s="1198"/>
      <c r="C60" s="1198"/>
      <c r="D60" s="240" t="s">
        <v>371</v>
      </c>
      <c r="E60" s="778" t="s">
        <v>372</v>
      </c>
      <c r="F60" s="779"/>
      <c r="G60" s="780"/>
      <c r="H60" s="781" t="s">
        <v>373</v>
      </c>
      <c r="I60" s="1230"/>
      <c r="J60" s="1218"/>
      <c r="K60" s="1221"/>
      <c r="L60" s="1224"/>
      <c r="M60" s="1221"/>
      <c r="N60" s="1225"/>
      <c r="O60" s="122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</row>
    <row r="61" spans="1:253" s="164" customFormat="1" ht="219.75" customHeight="1">
      <c r="A61" s="243" t="s">
        <v>781</v>
      </c>
      <c r="B61" s="235" t="s">
        <v>193</v>
      </c>
      <c r="C61" s="235" t="s">
        <v>279</v>
      </c>
      <c r="D61" s="236"/>
      <c r="E61" s="1231" t="s">
        <v>280</v>
      </c>
      <c r="F61" s="1232"/>
      <c r="G61" s="1232"/>
      <c r="H61" s="1233"/>
      <c r="I61" s="782" t="s">
        <v>281</v>
      </c>
      <c r="J61" s="237">
        <v>1</v>
      </c>
      <c r="K61" s="236" t="s">
        <v>282</v>
      </c>
      <c r="L61" s="235" t="s">
        <v>283</v>
      </c>
      <c r="M61" s="238" t="s">
        <v>55</v>
      </c>
      <c r="N61" s="235" t="s">
        <v>272</v>
      </c>
      <c r="O61" s="244" t="s">
        <v>284</v>
      </c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</row>
    <row r="62" spans="1:253" s="164" customFormat="1" ht="138">
      <c r="A62" s="245" t="s">
        <v>782</v>
      </c>
      <c r="B62" s="160" t="s">
        <v>81</v>
      </c>
      <c r="C62" s="160" t="s">
        <v>279</v>
      </c>
      <c r="D62" s="161"/>
      <c r="E62" s="1136" t="s">
        <v>285</v>
      </c>
      <c r="F62" s="1137"/>
      <c r="G62" s="1137"/>
      <c r="H62" s="1234"/>
      <c r="I62" s="160" t="s">
        <v>281</v>
      </c>
      <c r="J62" s="165">
        <v>1</v>
      </c>
      <c r="K62" s="161" t="s">
        <v>282</v>
      </c>
      <c r="L62" s="160" t="s">
        <v>286</v>
      </c>
      <c r="M62" s="239" t="s">
        <v>55</v>
      </c>
      <c r="N62" s="160" t="s">
        <v>272</v>
      </c>
      <c r="O62" s="246" t="s">
        <v>287</v>
      </c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</row>
    <row r="63" spans="1:253" s="164" customFormat="1" ht="240" customHeight="1" thickBot="1">
      <c r="A63" s="247" t="s">
        <v>801</v>
      </c>
      <c r="B63" s="248" t="s">
        <v>377</v>
      </c>
      <c r="C63" s="248" t="s">
        <v>279</v>
      </c>
      <c r="D63" s="249">
        <v>1</v>
      </c>
      <c r="E63" s="1235" t="s">
        <v>378</v>
      </c>
      <c r="F63" s="1236"/>
      <c r="G63" s="1236"/>
      <c r="H63" s="1237"/>
      <c r="I63" s="250" t="s">
        <v>281</v>
      </c>
      <c r="J63" s="251">
        <v>1</v>
      </c>
      <c r="K63" s="249" t="s">
        <v>360</v>
      </c>
      <c r="L63" s="248" t="s">
        <v>275</v>
      </c>
      <c r="M63" s="252" t="s">
        <v>55</v>
      </c>
      <c r="N63" s="248" t="s">
        <v>379</v>
      </c>
      <c r="O63" s="253" t="s">
        <v>380</v>
      </c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</row>
    <row r="64" spans="1:253" s="127" customFormat="1" ht="53.25" customHeight="1">
      <c r="A64" s="1181" t="s">
        <v>219</v>
      </c>
      <c r="B64" s="1182"/>
      <c r="C64" s="1182"/>
      <c r="D64" s="1182"/>
      <c r="E64" s="1182"/>
      <c r="F64" s="1182"/>
      <c r="G64" s="1182"/>
      <c r="H64" s="1182"/>
      <c r="I64" s="1182"/>
      <c r="J64" s="1182"/>
      <c r="K64" s="1182"/>
      <c r="L64" s="1183"/>
      <c r="M64" s="1187" t="s">
        <v>220</v>
      </c>
      <c r="N64" s="1188"/>
      <c r="O64" s="1189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</row>
    <row r="65" spans="1:72" s="127" customFormat="1" ht="54.95" customHeight="1">
      <c r="A65" s="1184"/>
      <c r="B65" s="1185"/>
      <c r="C65" s="1185"/>
      <c r="D65" s="1185"/>
      <c r="E65" s="1185"/>
      <c r="F65" s="1185"/>
      <c r="G65" s="1185"/>
      <c r="H65" s="1185"/>
      <c r="I65" s="1185"/>
      <c r="J65" s="1185"/>
      <c r="K65" s="1185"/>
      <c r="L65" s="1186"/>
      <c r="M65" s="1144" t="s">
        <v>221</v>
      </c>
      <c r="N65" s="1145"/>
      <c r="O65" s="1190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</row>
    <row r="66" spans="1:72" s="127" customFormat="1" ht="54.95" customHeight="1">
      <c r="A66" s="1184"/>
      <c r="B66" s="1185"/>
      <c r="C66" s="1185"/>
      <c r="D66" s="1185"/>
      <c r="E66" s="1185"/>
      <c r="F66" s="1185"/>
      <c r="G66" s="1185"/>
      <c r="H66" s="1185"/>
      <c r="I66" s="1185"/>
      <c r="J66" s="1185"/>
      <c r="K66" s="1185"/>
      <c r="L66" s="1186"/>
      <c r="M66" s="1191" t="s">
        <v>222</v>
      </c>
      <c r="N66" s="1151"/>
      <c r="O66" s="1192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</row>
    <row r="67" spans="1:72" s="133" customFormat="1" ht="82.5" customHeight="1">
      <c r="A67" s="241"/>
      <c r="B67" s="128" t="s">
        <v>223</v>
      </c>
      <c r="C67" s="129" t="s">
        <v>224</v>
      </c>
      <c r="D67" s="128"/>
      <c r="E67" s="130"/>
      <c r="F67" s="1167" t="s">
        <v>225</v>
      </c>
      <c r="G67" s="1168"/>
      <c r="H67" s="1169" t="s">
        <v>226</v>
      </c>
      <c r="I67" s="1170"/>
      <c r="J67" s="1171"/>
      <c r="K67" s="1112" t="s">
        <v>741</v>
      </c>
      <c r="L67" s="1113"/>
      <c r="M67" s="131" t="s">
        <v>227</v>
      </c>
      <c r="N67" s="1114" t="s">
        <v>228</v>
      </c>
      <c r="O67" s="1115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</row>
    <row r="68" spans="1:72" s="133" customFormat="1" ht="79.5" customHeight="1">
      <c r="A68" s="1175" t="s">
        <v>742</v>
      </c>
      <c r="B68" s="1176"/>
      <c r="C68" s="1176"/>
      <c r="D68" s="1176"/>
      <c r="E68" s="1176"/>
      <c r="F68" s="1176"/>
      <c r="G68" s="1177"/>
      <c r="H68" s="1172"/>
      <c r="I68" s="1173"/>
      <c r="J68" s="1174"/>
      <c r="K68" s="131" t="s">
        <v>229</v>
      </c>
      <c r="L68" s="134"/>
      <c r="M68" s="380"/>
      <c r="N68" s="380"/>
      <c r="O68" s="384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</row>
    <row r="69" spans="1:72" s="133" customFormat="1" ht="79.5" customHeight="1">
      <c r="A69" s="1175" t="s">
        <v>739</v>
      </c>
      <c r="B69" s="1176"/>
      <c r="C69" s="1176"/>
      <c r="D69" s="1176"/>
      <c r="E69" s="1176"/>
      <c r="F69" s="1176"/>
      <c r="G69" s="1177"/>
      <c r="H69" s="1178" t="s">
        <v>230</v>
      </c>
      <c r="I69" s="1179"/>
      <c r="J69" s="1180"/>
      <c r="K69" s="135" t="s">
        <v>231</v>
      </c>
      <c r="L69" s="136"/>
      <c r="M69" s="132"/>
      <c r="N69" s="137"/>
      <c r="O69" s="242" t="s">
        <v>232</v>
      </c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</row>
    <row r="70" spans="1:72" s="133" customFormat="1" ht="74.25" customHeight="1">
      <c r="A70" s="1240" t="s">
        <v>740</v>
      </c>
      <c r="B70" s="1241"/>
      <c r="C70" s="1241"/>
      <c r="D70" s="1241"/>
      <c r="E70" s="1241"/>
      <c r="F70" s="1241"/>
      <c r="G70" s="1113"/>
      <c r="H70" s="1191" t="s">
        <v>233</v>
      </c>
      <c r="I70" s="1154"/>
      <c r="J70" s="1155"/>
      <c r="K70" s="138" t="s">
        <v>234</v>
      </c>
      <c r="L70" s="134"/>
      <c r="M70" s="1165" t="s">
        <v>235</v>
      </c>
      <c r="N70" s="1165"/>
      <c r="O70" s="1166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</row>
    <row r="71" spans="1:72" s="133" customFormat="1" ht="65.099999999999994" customHeight="1">
      <c r="A71" s="1150" t="s">
        <v>236</v>
      </c>
      <c r="B71" s="1151"/>
      <c r="C71" s="1151"/>
      <c r="D71" s="1152"/>
      <c r="E71" s="1153" t="s">
        <v>237</v>
      </c>
      <c r="F71" s="1154"/>
      <c r="G71" s="1155"/>
      <c r="H71" s="1156" t="s">
        <v>238</v>
      </c>
      <c r="I71" s="1157"/>
      <c r="J71" s="1158"/>
      <c r="K71" s="139" t="s">
        <v>239</v>
      </c>
      <c r="L71" s="136"/>
      <c r="M71" s="137"/>
      <c r="N71" s="137"/>
      <c r="O71" s="24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</row>
    <row r="72" spans="1:72" s="133" customFormat="1" ht="65.099999999999994" customHeight="1">
      <c r="A72" s="1162" t="s">
        <v>240</v>
      </c>
      <c r="B72" s="1157"/>
      <c r="C72" s="1157"/>
      <c r="D72" s="1158"/>
      <c r="E72" s="1156" t="s">
        <v>241</v>
      </c>
      <c r="F72" s="1163"/>
      <c r="G72" s="1164"/>
      <c r="H72" s="1144" t="s">
        <v>242</v>
      </c>
      <c r="I72" s="1145"/>
      <c r="J72" s="1146"/>
      <c r="K72" s="1147" t="s">
        <v>243</v>
      </c>
      <c r="L72" s="1148"/>
      <c r="M72" s="1148"/>
      <c r="N72" s="1148"/>
      <c r="O72" s="1149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</row>
    <row r="73" spans="1:72" s="141" customFormat="1" ht="60" customHeight="1">
      <c r="A73" s="1088"/>
      <c r="B73" s="1089"/>
      <c r="C73" s="1089"/>
      <c r="D73" s="1089"/>
      <c r="E73" s="1089"/>
      <c r="F73" s="1089"/>
      <c r="G73" s="1089"/>
      <c r="H73" s="1089"/>
      <c r="I73" s="1089"/>
      <c r="J73" s="1089"/>
      <c r="K73" s="1089"/>
      <c r="L73" s="1089"/>
      <c r="M73" s="1089"/>
      <c r="N73" s="1089"/>
      <c r="O73" s="109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</row>
    <row r="74" spans="1:72" s="141" customFormat="1" ht="64.5" customHeight="1">
      <c r="A74" s="1091"/>
      <c r="B74" s="1092"/>
      <c r="C74" s="1092"/>
      <c r="D74" s="1092"/>
      <c r="E74" s="1092"/>
      <c r="F74" s="1092"/>
      <c r="G74" s="1092"/>
      <c r="H74" s="1092"/>
      <c r="I74" s="1092"/>
      <c r="J74" s="1092"/>
      <c r="K74" s="1092"/>
      <c r="L74" s="1092"/>
      <c r="M74" s="1092"/>
      <c r="N74" s="1092"/>
      <c r="O74" s="1093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  <c r="BO74" s="140"/>
      <c r="BP74" s="140"/>
      <c r="BQ74" s="140"/>
      <c r="BR74" s="140"/>
      <c r="BS74" s="140"/>
      <c r="BT74" s="140"/>
    </row>
    <row r="75" spans="1:72" s="141" customFormat="1" ht="64.5" customHeight="1">
      <c r="A75" s="1091"/>
      <c r="B75" s="1092"/>
      <c r="C75" s="1092"/>
      <c r="D75" s="1092"/>
      <c r="E75" s="1092"/>
      <c r="F75" s="1092"/>
      <c r="G75" s="1092"/>
      <c r="H75" s="1092"/>
      <c r="I75" s="1092"/>
      <c r="J75" s="1092"/>
      <c r="K75" s="1092"/>
      <c r="L75" s="1092"/>
      <c r="M75" s="1092"/>
      <c r="N75" s="1092"/>
      <c r="O75" s="1093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  <c r="BO75" s="140"/>
      <c r="BP75" s="140"/>
      <c r="BQ75" s="140"/>
      <c r="BR75" s="140"/>
      <c r="BS75" s="140"/>
      <c r="BT75" s="140"/>
    </row>
    <row r="76" spans="1:72" s="141" customFormat="1" ht="64.5" customHeight="1">
      <c r="A76" s="1091"/>
      <c r="B76" s="1092"/>
      <c r="C76" s="1092"/>
      <c r="D76" s="1092"/>
      <c r="E76" s="1092"/>
      <c r="F76" s="1092"/>
      <c r="G76" s="1092"/>
      <c r="H76" s="1092"/>
      <c r="I76" s="1092"/>
      <c r="J76" s="1092"/>
      <c r="K76" s="1092"/>
      <c r="L76" s="1092"/>
      <c r="M76" s="1092"/>
      <c r="N76" s="1092"/>
      <c r="O76" s="1093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  <c r="BO76" s="140"/>
      <c r="BP76" s="140"/>
      <c r="BQ76" s="140"/>
      <c r="BR76" s="140"/>
      <c r="BS76" s="140"/>
      <c r="BT76" s="140"/>
    </row>
    <row r="77" spans="1:72" s="141" customFormat="1" ht="64.5" customHeight="1">
      <c r="A77" s="1091"/>
      <c r="B77" s="1092"/>
      <c r="C77" s="1092"/>
      <c r="D77" s="1092"/>
      <c r="E77" s="1092"/>
      <c r="F77" s="1092"/>
      <c r="G77" s="1092"/>
      <c r="H77" s="1092"/>
      <c r="I77" s="1092"/>
      <c r="J77" s="1092"/>
      <c r="K77" s="1092"/>
      <c r="L77" s="1092"/>
      <c r="M77" s="1092"/>
      <c r="N77" s="1092"/>
      <c r="O77" s="1093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  <c r="BO77" s="140"/>
      <c r="BP77" s="140"/>
      <c r="BQ77" s="140"/>
      <c r="BR77" s="140"/>
      <c r="BS77" s="140"/>
      <c r="BT77" s="140"/>
    </row>
    <row r="78" spans="1:72" s="141" customFormat="1" ht="64.5" customHeight="1">
      <c r="A78" s="1091"/>
      <c r="B78" s="1092"/>
      <c r="C78" s="1092"/>
      <c r="D78" s="1092"/>
      <c r="E78" s="1092"/>
      <c r="F78" s="1092"/>
      <c r="G78" s="1092"/>
      <c r="H78" s="1092"/>
      <c r="I78" s="1092"/>
      <c r="J78" s="1092"/>
      <c r="K78" s="1092"/>
      <c r="L78" s="1092"/>
      <c r="M78" s="1092"/>
      <c r="N78" s="1092"/>
      <c r="O78" s="1093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0"/>
      <c r="BQ78" s="140"/>
      <c r="BR78" s="140"/>
      <c r="BS78" s="140"/>
      <c r="BT78" s="140"/>
    </row>
    <row r="79" spans="1:72" s="141" customFormat="1" ht="64.5" customHeight="1">
      <c r="A79" s="1091"/>
      <c r="B79" s="1092"/>
      <c r="C79" s="1092"/>
      <c r="D79" s="1092"/>
      <c r="E79" s="1092"/>
      <c r="F79" s="1092"/>
      <c r="G79" s="1092"/>
      <c r="H79" s="1092"/>
      <c r="I79" s="1092"/>
      <c r="J79" s="1092"/>
      <c r="K79" s="1092"/>
      <c r="L79" s="1092"/>
      <c r="M79" s="1092"/>
      <c r="N79" s="1092"/>
      <c r="O79" s="1093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140"/>
      <c r="BH79" s="140"/>
      <c r="BI79" s="140"/>
      <c r="BJ79" s="140"/>
      <c r="BK79" s="140"/>
      <c r="BL79" s="140"/>
      <c r="BM79" s="140"/>
      <c r="BN79" s="140"/>
      <c r="BO79" s="140"/>
      <c r="BP79" s="140"/>
      <c r="BQ79" s="140"/>
      <c r="BR79" s="140"/>
      <c r="BS79" s="140"/>
      <c r="BT79" s="140"/>
    </row>
    <row r="80" spans="1:72" s="141" customFormat="1" ht="64.5" customHeight="1">
      <c r="A80" s="1091"/>
      <c r="B80" s="1092"/>
      <c r="C80" s="1092"/>
      <c r="D80" s="1092"/>
      <c r="E80" s="1092"/>
      <c r="F80" s="1092"/>
      <c r="G80" s="1092"/>
      <c r="H80" s="1092"/>
      <c r="I80" s="1092"/>
      <c r="J80" s="1092"/>
      <c r="K80" s="1092"/>
      <c r="L80" s="1092"/>
      <c r="M80" s="1092"/>
      <c r="N80" s="1092"/>
      <c r="O80" s="1093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  <c r="BH80" s="140"/>
      <c r="BI80" s="140"/>
      <c r="BJ80" s="140"/>
      <c r="BK80" s="140"/>
      <c r="BL80" s="140"/>
      <c r="BM80" s="140"/>
      <c r="BN80" s="140"/>
      <c r="BO80" s="140"/>
      <c r="BP80" s="140"/>
      <c r="BQ80" s="140"/>
      <c r="BR80" s="140"/>
      <c r="BS80" s="140"/>
      <c r="BT80" s="140"/>
    </row>
    <row r="81" spans="1:72" s="141" customFormat="1" ht="64.5" customHeight="1">
      <c r="A81" s="1091"/>
      <c r="B81" s="1092"/>
      <c r="C81" s="1092"/>
      <c r="D81" s="1092"/>
      <c r="E81" s="1092"/>
      <c r="F81" s="1092"/>
      <c r="G81" s="1092"/>
      <c r="H81" s="1092"/>
      <c r="I81" s="1092"/>
      <c r="J81" s="1092"/>
      <c r="K81" s="1092"/>
      <c r="L81" s="1092"/>
      <c r="M81" s="1092"/>
      <c r="N81" s="1092"/>
      <c r="O81" s="1093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140"/>
      <c r="BH81" s="140"/>
      <c r="BI81" s="140"/>
      <c r="BJ81" s="140"/>
      <c r="BK81" s="140"/>
      <c r="BL81" s="140"/>
      <c r="BM81" s="140"/>
      <c r="BN81" s="140"/>
      <c r="BO81" s="140"/>
      <c r="BP81" s="140"/>
      <c r="BQ81" s="140"/>
      <c r="BR81" s="140"/>
      <c r="BS81" s="140"/>
      <c r="BT81" s="140"/>
    </row>
    <row r="82" spans="1:72" s="141" customFormat="1" ht="64.5" customHeight="1">
      <c r="A82" s="1091"/>
      <c r="B82" s="1092"/>
      <c r="C82" s="1092"/>
      <c r="D82" s="1092"/>
      <c r="E82" s="1092"/>
      <c r="F82" s="1092"/>
      <c r="G82" s="1092"/>
      <c r="H82" s="1092"/>
      <c r="I82" s="1092"/>
      <c r="J82" s="1092"/>
      <c r="K82" s="1092"/>
      <c r="L82" s="1092"/>
      <c r="M82" s="1092"/>
      <c r="N82" s="1092"/>
      <c r="O82" s="1093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  <c r="BO82" s="140"/>
      <c r="BP82" s="140"/>
      <c r="BQ82" s="140"/>
      <c r="BR82" s="140"/>
      <c r="BS82" s="140"/>
      <c r="BT82" s="140"/>
    </row>
    <row r="83" spans="1:72" s="141" customFormat="1" ht="64.5" customHeight="1">
      <c r="A83" s="1091"/>
      <c r="B83" s="1092"/>
      <c r="C83" s="1092"/>
      <c r="D83" s="1092"/>
      <c r="E83" s="1092"/>
      <c r="F83" s="1092"/>
      <c r="G83" s="1092"/>
      <c r="H83" s="1092"/>
      <c r="I83" s="1092"/>
      <c r="J83" s="1092"/>
      <c r="K83" s="1092"/>
      <c r="L83" s="1092"/>
      <c r="M83" s="1092"/>
      <c r="N83" s="1092"/>
      <c r="O83" s="1093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140"/>
      <c r="BH83" s="140"/>
      <c r="BI83" s="140"/>
      <c r="BJ83" s="140"/>
      <c r="BK83" s="140"/>
      <c r="BL83" s="140"/>
      <c r="BM83" s="140"/>
      <c r="BN83" s="140"/>
      <c r="BO83" s="140"/>
      <c r="BP83" s="140"/>
      <c r="BQ83" s="140"/>
      <c r="BR83" s="140"/>
      <c r="BS83" s="140"/>
      <c r="BT83" s="140"/>
    </row>
    <row r="84" spans="1:72" s="141" customFormat="1" ht="64.5" customHeight="1">
      <c r="A84" s="1091"/>
      <c r="B84" s="1092"/>
      <c r="C84" s="1092"/>
      <c r="D84" s="1092"/>
      <c r="E84" s="1092"/>
      <c r="F84" s="1092"/>
      <c r="G84" s="1092"/>
      <c r="H84" s="1092"/>
      <c r="I84" s="1092"/>
      <c r="J84" s="1092"/>
      <c r="K84" s="1092"/>
      <c r="L84" s="1092"/>
      <c r="M84" s="1092"/>
      <c r="N84" s="1092"/>
      <c r="O84" s="1093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  <c r="BO84" s="140"/>
      <c r="BP84" s="140"/>
      <c r="BQ84" s="140"/>
      <c r="BR84" s="140"/>
      <c r="BS84" s="140"/>
      <c r="BT84" s="140"/>
    </row>
    <row r="85" spans="1:72" s="141" customFormat="1" ht="64.5" customHeight="1">
      <c r="A85" s="1091"/>
      <c r="B85" s="1092"/>
      <c r="C85" s="1092"/>
      <c r="D85" s="1092"/>
      <c r="E85" s="1092"/>
      <c r="F85" s="1092"/>
      <c r="G85" s="1092"/>
      <c r="H85" s="1092"/>
      <c r="I85" s="1092"/>
      <c r="J85" s="1092"/>
      <c r="K85" s="1092"/>
      <c r="L85" s="1092"/>
      <c r="M85" s="1092"/>
      <c r="N85" s="1092"/>
      <c r="O85" s="1093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140"/>
      <c r="BH85" s="140"/>
      <c r="BI85" s="140"/>
      <c r="BJ85" s="140"/>
      <c r="BK85" s="140"/>
      <c r="BL85" s="140"/>
      <c r="BM85" s="140"/>
      <c r="BN85" s="140"/>
      <c r="BO85" s="140"/>
      <c r="BP85" s="140"/>
      <c r="BQ85" s="140"/>
      <c r="BR85" s="140"/>
      <c r="BS85" s="140"/>
      <c r="BT85" s="140"/>
    </row>
    <row r="86" spans="1:72" s="141" customFormat="1" ht="64.5" customHeight="1">
      <c r="A86" s="1091"/>
      <c r="B86" s="1092"/>
      <c r="C86" s="1092"/>
      <c r="D86" s="1092"/>
      <c r="E86" s="1092"/>
      <c r="F86" s="1092"/>
      <c r="G86" s="1092"/>
      <c r="H86" s="1092"/>
      <c r="I86" s="1092"/>
      <c r="J86" s="1092"/>
      <c r="K86" s="1092"/>
      <c r="L86" s="1092"/>
      <c r="M86" s="1092"/>
      <c r="N86" s="1092"/>
      <c r="O86" s="1093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  <c r="BO86" s="140"/>
      <c r="BP86" s="140"/>
      <c r="BQ86" s="140"/>
      <c r="BR86" s="140"/>
      <c r="BS86" s="140"/>
      <c r="BT86" s="140"/>
    </row>
    <row r="87" spans="1:72" s="141" customFormat="1" ht="64.5" customHeight="1">
      <c r="A87" s="1091"/>
      <c r="B87" s="1092"/>
      <c r="C87" s="1092"/>
      <c r="D87" s="1092"/>
      <c r="E87" s="1092"/>
      <c r="F87" s="1092"/>
      <c r="G87" s="1092"/>
      <c r="H87" s="1092"/>
      <c r="I87" s="1092"/>
      <c r="J87" s="1092"/>
      <c r="K87" s="1092"/>
      <c r="L87" s="1092"/>
      <c r="M87" s="1092"/>
      <c r="N87" s="1092"/>
      <c r="O87" s="1093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  <c r="BO87" s="140"/>
      <c r="BP87" s="140"/>
      <c r="BQ87" s="140"/>
      <c r="BR87" s="140"/>
      <c r="BS87" s="140"/>
      <c r="BT87" s="140"/>
    </row>
    <row r="88" spans="1:72" s="141" customFormat="1" ht="64.5" customHeight="1">
      <c r="A88" s="1091"/>
      <c r="B88" s="1092"/>
      <c r="C88" s="1092"/>
      <c r="D88" s="1092"/>
      <c r="E88" s="1092"/>
      <c r="F88" s="1092"/>
      <c r="G88" s="1092"/>
      <c r="H88" s="1092"/>
      <c r="I88" s="1092"/>
      <c r="J88" s="1092"/>
      <c r="K88" s="1092"/>
      <c r="L88" s="1092"/>
      <c r="M88" s="1092"/>
      <c r="N88" s="1092"/>
      <c r="O88" s="1093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0"/>
      <c r="BS88" s="140"/>
      <c r="BT88" s="140"/>
    </row>
    <row r="89" spans="1:72" s="141" customFormat="1" ht="64.5" customHeight="1">
      <c r="A89" s="1091"/>
      <c r="B89" s="1092"/>
      <c r="C89" s="1092"/>
      <c r="D89" s="1092"/>
      <c r="E89" s="1092"/>
      <c r="F89" s="1092"/>
      <c r="G89" s="1092"/>
      <c r="H89" s="1092"/>
      <c r="I89" s="1092"/>
      <c r="J89" s="1092"/>
      <c r="K89" s="1092"/>
      <c r="L89" s="1092"/>
      <c r="M89" s="1092"/>
      <c r="N89" s="1092"/>
      <c r="O89" s="1093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  <c r="BO89" s="140"/>
      <c r="BP89" s="140"/>
      <c r="BQ89" s="140"/>
      <c r="BR89" s="140"/>
      <c r="BS89" s="140"/>
      <c r="BT89" s="140"/>
    </row>
    <row r="90" spans="1:72" s="141" customFormat="1" ht="64.5" customHeight="1">
      <c r="A90" s="1091"/>
      <c r="B90" s="1092"/>
      <c r="C90" s="1092"/>
      <c r="D90" s="1092"/>
      <c r="E90" s="1092"/>
      <c r="F90" s="1092"/>
      <c r="G90" s="1092"/>
      <c r="H90" s="1092"/>
      <c r="I90" s="1092"/>
      <c r="J90" s="1092"/>
      <c r="K90" s="1092"/>
      <c r="L90" s="1092"/>
      <c r="M90" s="1092"/>
      <c r="N90" s="1092"/>
      <c r="O90" s="1093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  <c r="BJ90" s="140"/>
      <c r="BK90" s="140"/>
      <c r="BL90" s="140"/>
      <c r="BM90" s="140"/>
      <c r="BN90" s="140"/>
      <c r="BO90" s="140"/>
      <c r="BP90" s="140"/>
      <c r="BQ90" s="140"/>
      <c r="BR90" s="140"/>
      <c r="BS90" s="140"/>
      <c r="BT90" s="140"/>
    </row>
    <row r="91" spans="1:72" s="141" customFormat="1" ht="64.5" customHeight="1">
      <c r="A91" s="1091"/>
      <c r="B91" s="1092"/>
      <c r="C91" s="1092"/>
      <c r="D91" s="1092"/>
      <c r="E91" s="1092"/>
      <c r="F91" s="1092"/>
      <c r="G91" s="1092"/>
      <c r="H91" s="1092"/>
      <c r="I91" s="1092"/>
      <c r="J91" s="1092"/>
      <c r="K91" s="1092"/>
      <c r="L91" s="1092"/>
      <c r="M91" s="1092"/>
      <c r="N91" s="1092"/>
      <c r="O91" s="1093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  <c r="BO91" s="140"/>
      <c r="BP91" s="140"/>
      <c r="BQ91" s="140"/>
      <c r="BR91" s="140"/>
      <c r="BS91" s="140"/>
      <c r="BT91" s="140"/>
    </row>
    <row r="92" spans="1:72" s="141" customFormat="1" ht="64.5" customHeight="1">
      <c r="A92" s="1091"/>
      <c r="B92" s="1092"/>
      <c r="C92" s="1092"/>
      <c r="D92" s="1092"/>
      <c r="E92" s="1092"/>
      <c r="F92" s="1092"/>
      <c r="G92" s="1092"/>
      <c r="H92" s="1092"/>
      <c r="I92" s="1092"/>
      <c r="J92" s="1092"/>
      <c r="K92" s="1092"/>
      <c r="L92" s="1092"/>
      <c r="M92" s="1092"/>
      <c r="N92" s="1092"/>
      <c r="O92" s="1093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  <c r="BJ92" s="140"/>
      <c r="BK92" s="140"/>
      <c r="BL92" s="140"/>
      <c r="BM92" s="140"/>
      <c r="BN92" s="140"/>
      <c r="BO92" s="140"/>
      <c r="BP92" s="140"/>
      <c r="BQ92" s="140"/>
      <c r="BR92" s="140"/>
      <c r="BS92" s="140"/>
      <c r="BT92" s="140"/>
    </row>
    <row r="93" spans="1:72" s="141" customFormat="1" ht="64.5" customHeight="1">
      <c r="A93" s="1091"/>
      <c r="B93" s="1092"/>
      <c r="C93" s="1092"/>
      <c r="D93" s="1092"/>
      <c r="E93" s="1092"/>
      <c r="F93" s="1092"/>
      <c r="G93" s="1092"/>
      <c r="H93" s="1092"/>
      <c r="I93" s="1092"/>
      <c r="J93" s="1092"/>
      <c r="K93" s="1092"/>
      <c r="L93" s="1092"/>
      <c r="M93" s="1092"/>
      <c r="N93" s="1092"/>
      <c r="O93" s="1093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  <c r="BJ93" s="140"/>
      <c r="BK93" s="140"/>
      <c r="BL93" s="140"/>
      <c r="BM93" s="140"/>
      <c r="BN93" s="140"/>
      <c r="BO93" s="140"/>
      <c r="BP93" s="140"/>
      <c r="BQ93" s="140"/>
      <c r="BR93" s="140"/>
      <c r="BS93" s="140"/>
      <c r="BT93" s="140"/>
    </row>
    <row r="94" spans="1:72" s="141" customFormat="1" ht="64.5" customHeight="1">
      <c r="A94" s="1091"/>
      <c r="B94" s="1092"/>
      <c r="C94" s="1092"/>
      <c r="D94" s="1092"/>
      <c r="E94" s="1092"/>
      <c r="F94" s="1092"/>
      <c r="G94" s="1092"/>
      <c r="H94" s="1092"/>
      <c r="I94" s="1092"/>
      <c r="J94" s="1092"/>
      <c r="K94" s="1092"/>
      <c r="L94" s="1092"/>
      <c r="M94" s="1092"/>
      <c r="N94" s="1092"/>
      <c r="O94" s="1093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  <c r="BJ94" s="140"/>
      <c r="BK94" s="140"/>
      <c r="BL94" s="140"/>
      <c r="BM94" s="140"/>
      <c r="BN94" s="140"/>
      <c r="BO94" s="140"/>
      <c r="BP94" s="140"/>
      <c r="BQ94" s="140"/>
      <c r="BR94" s="140"/>
      <c r="BS94" s="140"/>
      <c r="BT94" s="140"/>
    </row>
    <row r="95" spans="1:72" s="141" customFormat="1" ht="64.5" customHeight="1">
      <c r="A95" s="1091"/>
      <c r="B95" s="1092"/>
      <c r="C95" s="1092"/>
      <c r="D95" s="1092"/>
      <c r="E95" s="1092"/>
      <c r="F95" s="1092"/>
      <c r="G95" s="1092"/>
      <c r="H95" s="1092"/>
      <c r="I95" s="1092"/>
      <c r="J95" s="1092"/>
      <c r="K95" s="1092"/>
      <c r="L95" s="1092"/>
      <c r="M95" s="1092"/>
      <c r="N95" s="1092"/>
      <c r="O95" s="1093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  <c r="BJ95" s="140"/>
      <c r="BK95" s="140"/>
      <c r="BL95" s="140"/>
      <c r="BM95" s="140"/>
      <c r="BN95" s="140"/>
      <c r="BO95" s="140"/>
      <c r="BP95" s="140"/>
      <c r="BQ95" s="140"/>
      <c r="BR95" s="140"/>
      <c r="BS95" s="140"/>
      <c r="BT95" s="140"/>
    </row>
    <row r="96" spans="1:72" s="141" customFormat="1" ht="64.5" customHeight="1">
      <c r="A96" s="1091"/>
      <c r="B96" s="1092"/>
      <c r="C96" s="1092"/>
      <c r="D96" s="1092"/>
      <c r="E96" s="1092"/>
      <c r="F96" s="1092"/>
      <c r="G96" s="1092"/>
      <c r="H96" s="1092"/>
      <c r="I96" s="1092"/>
      <c r="J96" s="1092"/>
      <c r="K96" s="1092"/>
      <c r="L96" s="1092"/>
      <c r="M96" s="1092"/>
      <c r="N96" s="1092"/>
      <c r="O96" s="1093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  <c r="BJ96" s="140"/>
      <c r="BK96" s="140"/>
      <c r="BL96" s="140"/>
      <c r="BM96" s="140"/>
      <c r="BN96" s="140"/>
      <c r="BO96" s="140"/>
      <c r="BP96" s="140"/>
      <c r="BQ96" s="140"/>
      <c r="BR96" s="140"/>
      <c r="BS96" s="140"/>
      <c r="BT96" s="140"/>
    </row>
    <row r="97" spans="1:253" s="145" customFormat="1" ht="72.75" customHeight="1">
      <c r="A97" s="371" t="s">
        <v>244</v>
      </c>
      <c r="B97" s="142" t="s">
        <v>245</v>
      </c>
      <c r="C97" s="142" t="s">
        <v>246</v>
      </c>
      <c r="D97" s="1094" t="s">
        <v>247</v>
      </c>
      <c r="E97" s="1095"/>
      <c r="F97" s="1096"/>
      <c r="G97" s="143" t="s">
        <v>248</v>
      </c>
      <c r="H97" s="1097" t="s">
        <v>249</v>
      </c>
      <c r="I97" s="1100" t="s">
        <v>250</v>
      </c>
      <c r="J97" s="1101"/>
      <c r="K97" s="1101"/>
      <c r="L97" s="1102"/>
      <c r="M97" s="1103" t="s">
        <v>251</v>
      </c>
      <c r="N97" s="1103" t="s">
        <v>252</v>
      </c>
      <c r="O97" s="1159" t="s">
        <v>253</v>
      </c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</row>
    <row r="98" spans="1:253" s="145" customFormat="1" ht="62.25" customHeight="1">
      <c r="A98" s="372" t="s">
        <v>254</v>
      </c>
      <c r="B98" s="146" t="s">
        <v>255</v>
      </c>
      <c r="C98" s="146" t="s">
        <v>256</v>
      </c>
      <c r="D98" s="1061" t="s">
        <v>257</v>
      </c>
      <c r="E98" s="1106" t="s">
        <v>258</v>
      </c>
      <c r="F98" s="1103" t="s">
        <v>254</v>
      </c>
      <c r="G98" s="147" t="s">
        <v>259</v>
      </c>
      <c r="H98" s="1098"/>
      <c r="I98" s="148" t="s">
        <v>260</v>
      </c>
      <c r="J98" s="149" t="s">
        <v>261</v>
      </c>
      <c r="K98" s="150"/>
      <c r="L98" s="147" t="s">
        <v>262</v>
      </c>
      <c r="M98" s="1104"/>
      <c r="N98" s="1104"/>
      <c r="O98" s="1160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  <c r="BS98" s="144"/>
      <c r="BT98" s="144"/>
    </row>
    <row r="99" spans="1:253" s="145" customFormat="1" ht="118.5" customHeight="1">
      <c r="A99" s="373" t="s">
        <v>263</v>
      </c>
      <c r="B99" s="151" t="s">
        <v>264</v>
      </c>
      <c r="C99" s="151" t="s">
        <v>265</v>
      </c>
      <c r="D99" s="1063"/>
      <c r="E99" s="1107"/>
      <c r="F99" s="1105"/>
      <c r="G99" s="152" t="s">
        <v>266</v>
      </c>
      <c r="H99" s="1099"/>
      <c r="I99" s="153" t="s">
        <v>267</v>
      </c>
      <c r="J99" s="152" t="s">
        <v>268</v>
      </c>
      <c r="K99" s="151" t="s">
        <v>269</v>
      </c>
      <c r="L99" s="152" t="s">
        <v>270</v>
      </c>
      <c r="M99" s="1105"/>
      <c r="N99" s="1105"/>
      <c r="O99" s="1161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  <c r="BS99" s="144"/>
      <c r="BT99" s="144"/>
    </row>
    <row r="100" spans="1:253" s="156" customFormat="1" ht="119.25" customHeight="1">
      <c r="A100" s="1129" t="s">
        <v>271</v>
      </c>
      <c r="B100" s="1079" t="s">
        <v>288</v>
      </c>
      <c r="C100" s="1079"/>
      <c r="D100" s="376">
        <v>1</v>
      </c>
      <c r="E100" s="155" t="s">
        <v>289</v>
      </c>
      <c r="F100" s="154"/>
      <c r="G100" s="154"/>
      <c r="H100" s="255" t="s">
        <v>290</v>
      </c>
      <c r="I100" s="376" t="s">
        <v>281</v>
      </c>
      <c r="J100" s="166">
        <v>100</v>
      </c>
      <c r="K100" s="376" t="s">
        <v>282</v>
      </c>
      <c r="L100" s="1064" t="s">
        <v>291</v>
      </c>
      <c r="M100" s="1116" t="s">
        <v>55</v>
      </c>
      <c r="N100" s="1064" t="s">
        <v>272</v>
      </c>
      <c r="O100" s="1085" t="s">
        <v>273</v>
      </c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  <c r="BJ100" s="167"/>
      <c r="BK100" s="167"/>
      <c r="BL100" s="167"/>
      <c r="BM100" s="167"/>
      <c r="BN100" s="167"/>
      <c r="BO100" s="167"/>
      <c r="BP100" s="167"/>
      <c r="BQ100" s="167"/>
      <c r="BR100" s="167"/>
      <c r="BS100" s="167"/>
      <c r="BT100" s="167"/>
    </row>
    <row r="101" spans="1:253" s="156" customFormat="1" ht="84.75" customHeight="1">
      <c r="A101" s="1130"/>
      <c r="B101" s="1080"/>
      <c r="C101" s="1080"/>
      <c r="D101" s="377">
        <v>2</v>
      </c>
      <c r="E101" s="168" t="s">
        <v>292</v>
      </c>
      <c r="F101" s="169"/>
      <c r="G101" s="169"/>
      <c r="H101" s="452">
        <v>3.15</v>
      </c>
      <c r="I101" s="374" t="s">
        <v>293</v>
      </c>
      <c r="J101" s="377" t="s">
        <v>294</v>
      </c>
      <c r="K101" s="377" t="s">
        <v>295</v>
      </c>
      <c r="L101" s="1065"/>
      <c r="M101" s="1065"/>
      <c r="N101" s="1065"/>
      <c r="O101" s="1086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  <c r="BJ101" s="167"/>
      <c r="BK101" s="167"/>
      <c r="BL101" s="167"/>
      <c r="BM101" s="167"/>
      <c r="BN101" s="167"/>
      <c r="BO101" s="167"/>
      <c r="BP101" s="167"/>
      <c r="BQ101" s="167"/>
      <c r="BR101" s="167"/>
      <c r="BS101" s="167"/>
      <c r="BT101" s="167"/>
    </row>
    <row r="102" spans="1:253" s="156" customFormat="1" ht="69.75" customHeight="1">
      <c r="A102" s="1130"/>
      <c r="B102" s="1080"/>
      <c r="C102" s="1080"/>
      <c r="D102" s="377">
        <v>3</v>
      </c>
      <c r="E102" s="379" t="s">
        <v>296</v>
      </c>
      <c r="F102" s="169"/>
      <c r="G102" s="169"/>
      <c r="H102" s="580" t="s">
        <v>743</v>
      </c>
      <c r="I102" s="375" t="s">
        <v>55</v>
      </c>
      <c r="J102" s="169" t="s">
        <v>113</v>
      </c>
      <c r="K102" s="169" t="s">
        <v>113</v>
      </c>
      <c r="L102" s="1065"/>
      <c r="M102" s="1065"/>
      <c r="N102" s="1065"/>
      <c r="O102" s="1086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  <c r="BJ102" s="167"/>
      <c r="BK102" s="167"/>
      <c r="BL102" s="167"/>
      <c r="BM102" s="167"/>
      <c r="BN102" s="167"/>
      <c r="BO102" s="167"/>
      <c r="BP102" s="167"/>
      <c r="BQ102" s="167"/>
      <c r="BR102" s="167"/>
      <c r="BS102" s="167"/>
      <c r="BT102" s="167"/>
    </row>
    <row r="103" spans="1:253" s="156" customFormat="1" ht="45" customHeight="1">
      <c r="A103" s="1130"/>
      <c r="B103" s="1080"/>
      <c r="C103" s="1080"/>
      <c r="D103" s="1080">
        <v>4</v>
      </c>
      <c r="E103" s="1083" t="s">
        <v>297</v>
      </c>
      <c r="F103" s="377" t="s">
        <v>298</v>
      </c>
      <c r="G103" s="169"/>
      <c r="H103" s="1083" t="s">
        <v>299</v>
      </c>
      <c r="I103" s="169" t="s">
        <v>113</v>
      </c>
      <c r="J103" s="1080" t="s">
        <v>294</v>
      </c>
      <c r="K103" s="1080" t="s">
        <v>295</v>
      </c>
      <c r="L103" s="1065"/>
      <c r="M103" s="1065"/>
      <c r="N103" s="1065"/>
      <c r="O103" s="1086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</row>
    <row r="104" spans="1:253" s="156" customFormat="1" ht="45" customHeight="1">
      <c r="A104" s="1130"/>
      <c r="B104" s="1080"/>
      <c r="C104" s="1080"/>
      <c r="D104" s="1080"/>
      <c r="E104" s="1083"/>
      <c r="F104" s="377" t="s">
        <v>300</v>
      </c>
      <c r="G104" s="169"/>
      <c r="H104" s="1083"/>
      <c r="I104" s="377"/>
      <c r="J104" s="1080"/>
      <c r="K104" s="1080"/>
      <c r="L104" s="1065"/>
      <c r="M104" s="1065"/>
      <c r="N104" s="1065"/>
      <c r="O104" s="1086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  <c r="BS104" s="167"/>
      <c r="BT104" s="167"/>
    </row>
    <row r="105" spans="1:253" s="156" customFormat="1" ht="52.5" customHeight="1">
      <c r="A105" s="1131"/>
      <c r="B105" s="1081"/>
      <c r="C105" s="1081"/>
      <c r="D105" s="1081"/>
      <c r="E105" s="1084"/>
      <c r="F105" s="378" t="s">
        <v>301</v>
      </c>
      <c r="G105" s="170"/>
      <c r="H105" s="1084"/>
      <c r="I105" s="378" t="s">
        <v>302</v>
      </c>
      <c r="J105" s="1081"/>
      <c r="K105" s="1081"/>
      <c r="L105" s="1066"/>
      <c r="M105" s="1066"/>
      <c r="N105" s="1066"/>
      <c r="O105" s="108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</row>
    <row r="106" spans="1:253" s="158" customFormat="1" ht="69.75" customHeight="1">
      <c r="A106" s="1061" t="s">
        <v>303</v>
      </c>
      <c r="B106" s="1064" t="s">
        <v>985</v>
      </c>
      <c r="C106" s="1064" t="s">
        <v>606</v>
      </c>
      <c r="D106" s="402">
        <v>1</v>
      </c>
      <c r="E106" s="171" t="s">
        <v>304</v>
      </c>
      <c r="F106" s="402"/>
      <c r="G106" s="172"/>
      <c r="H106" s="548">
        <v>725</v>
      </c>
      <c r="I106" s="450" t="s">
        <v>566</v>
      </c>
      <c r="J106" s="174">
        <v>2</v>
      </c>
      <c r="K106" s="402" t="s">
        <v>295</v>
      </c>
      <c r="L106" s="1064" t="s">
        <v>275</v>
      </c>
      <c r="M106" s="1064" t="s">
        <v>607</v>
      </c>
      <c r="N106" s="1064" t="s">
        <v>272</v>
      </c>
      <c r="O106" s="1076" t="s">
        <v>306</v>
      </c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</row>
    <row r="107" spans="1:253" s="158" customFormat="1" ht="59.25" customHeight="1">
      <c r="A107" s="1062"/>
      <c r="B107" s="1065"/>
      <c r="C107" s="1065"/>
      <c r="D107" s="399">
        <v>2</v>
      </c>
      <c r="E107" s="168" t="s">
        <v>307</v>
      </c>
      <c r="F107" s="399"/>
      <c r="G107" s="176"/>
      <c r="H107" s="549">
        <v>103</v>
      </c>
      <c r="I107" s="450" t="s">
        <v>745</v>
      </c>
      <c r="J107" s="177">
        <v>2</v>
      </c>
      <c r="K107" s="399" t="s">
        <v>295</v>
      </c>
      <c r="L107" s="1065"/>
      <c r="M107" s="1065"/>
      <c r="N107" s="1065"/>
      <c r="O107" s="1077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</row>
    <row r="108" spans="1:253" s="158" customFormat="1" ht="92.25" customHeight="1">
      <c r="A108" s="1063"/>
      <c r="B108" s="1066"/>
      <c r="C108" s="1066"/>
      <c r="D108" s="400">
        <v>3</v>
      </c>
      <c r="E108" s="178" t="s">
        <v>608</v>
      </c>
      <c r="F108" s="400"/>
      <c r="G108" s="170"/>
      <c r="H108" s="453">
        <v>3.15</v>
      </c>
      <c r="I108" s="398" t="s">
        <v>293</v>
      </c>
      <c r="J108" s="179">
        <v>2</v>
      </c>
      <c r="K108" s="449" t="s">
        <v>295</v>
      </c>
      <c r="L108" s="1066"/>
      <c r="M108" s="1066"/>
      <c r="N108" s="1066"/>
      <c r="O108" s="1078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</row>
    <row r="109" spans="1:253" s="158" customFormat="1" ht="129.75" customHeight="1">
      <c r="A109" s="1061" t="s">
        <v>278</v>
      </c>
      <c r="B109" s="1064" t="s">
        <v>388</v>
      </c>
      <c r="C109" s="1067" t="s">
        <v>744</v>
      </c>
      <c r="D109" s="447">
        <v>1</v>
      </c>
      <c r="E109" s="172" t="s">
        <v>310</v>
      </c>
      <c r="F109" s="172"/>
      <c r="G109" s="550"/>
      <c r="H109" s="255">
        <v>35</v>
      </c>
      <c r="I109" s="450" t="s">
        <v>745</v>
      </c>
      <c r="J109" s="177">
        <v>2</v>
      </c>
      <c r="K109" s="448" t="s">
        <v>295</v>
      </c>
      <c r="L109" s="1082" t="s">
        <v>746</v>
      </c>
      <c r="M109" s="1082" t="s">
        <v>311</v>
      </c>
      <c r="N109" s="1082" t="s">
        <v>568</v>
      </c>
      <c r="O109" s="1082" t="s">
        <v>747</v>
      </c>
      <c r="P109" s="552"/>
      <c r="Q109" s="552"/>
      <c r="R109" s="552"/>
      <c r="S109" s="552"/>
      <c r="T109" s="552"/>
      <c r="U109" s="552"/>
      <c r="V109" s="552"/>
      <c r="W109" s="552"/>
      <c r="X109" s="552"/>
      <c r="Y109" s="552"/>
      <c r="Z109" s="552"/>
      <c r="AA109" s="552"/>
      <c r="AB109" s="552"/>
      <c r="AC109" s="552"/>
      <c r="AD109" s="552"/>
      <c r="AE109" s="552"/>
      <c r="AF109" s="552"/>
      <c r="AG109" s="552"/>
      <c r="AH109" s="552"/>
      <c r="AI109" s="552"/>
      <c r="AJ109" s="552"/>
      <c r="AK109" s="552"/>
      <c r="AL109" s="552"/>
      <c r="AM109" s="552"/>
      <c r="AN109" s="552"/>
      <c r="AO109" s="552"/>
      <c r="AP109" s="552"/>
      <c r="AQ109" s="552"/>
      <c r="AR109" s="552"/>
      <c r="AS109" s="552"/>
      <c r="AT109" s="552"/>
      <c r="AU109" s="552"/>
      <c r="AV109" s="552"/>
      <c r="AW109" s="552"/>
      <c r="AX109" s="552"/>
      <c r="AY109" s="552"/>
      <c r="AZ109" s="552"/>
      <c r="BA109" s="552"/>
      <c r="BB109" s="552"/>
      <c r="BC109" s="552"/>
      <c r="BD109" s="552"/>
      <c r="BE109" s="552"/>
      <c r="BF109" s="552"/>
      <c r="BG109" s="552"/>
      <c r="BH109" s="552"/>
      <c r="BI109" s="552"/>
      <c r="BJ109" s="552"/>
      <c r="BK109" s="552"/>
      <c r="BL109" s="552"/>
      <c r="BM109" s="552"/>
      <c r="BN109" s="552"/>
      <c r="BO109" s="552"/>
      <c r="BP109" s="552"/>
      <c r="BQ109" s="552"/>
      <c r="BR109" s="552"/>
      <c r="BS109" s="552"/>
      <c r="BT109" s="552"/>
      <c r="BU109" s="552"/>
      <c r="BV109" s="552"/>
      <c r="BW109" s="552"/>
      <c r="BX109" s="552"/>
      <c r="BY109" s="552"/>
      <c r="BZ109" s="552"/>
      <c r="CA109" s="552"/>
      <c r="CB109" s="552"/>
      <c r="CC109" s="552"/>
      <c r="CD109" s="552"/>
      <c r="CE109" s="552"/>
      <c r="CF109" s="552"/>
      <c r="CG109" s="552"/>
      <c r="CH109" s="552"/>
      <c r="CI109" s="552"/>
      <c r="CJ109" s="552"/>
      <c r="CK109" s="552"/>
      <c r="CL109" s="552"/>
      <c r="CM109" s="552"/>
      <c r="CN109" s="552"/>
      <c r="CO109" s="552"/>
      <c r="CP109" s="552"/>
      <c r="CQ109" s="552"/>
      <c r="CR109" s="552"/>
      <c r="CS109" s="552"/>
      <c r="CT109" s="552"/>
      <c r="CU109" s="552"/>
      <c r="CV109" s="552"/>
      <c r="CW109" s="552"/>
      <c r="CX109" s="552"/>
      <c r="CY109" s="552"/>
      <c r="CZ109" s="552"/>
      <c r="DA109" s="552"/>
      <c r="DB109" s="552"/>
      <c r="DC109" s="552"/>
      <c r="DD109" s="552"/>
      <c r="DE109" s="552"/>
      <c r="DF109" s="552"/>
      <c r="DG109" s="552"/>
      <c r="DH109" s="552"/>
      <c r="DI109" s="552"/>
      <c r="DJ109" s="552"/>
      <c r="DK109" s="552"/>
      <c r="DL109" s="552"/>
      <c r="DM109" s="552"/>
      <c r="DN109" s="552"/>
      <c r="DO109" s="552"/>
      <c r="DP109" s="552"/>
      <c r="DQ109" s="552"/>
      <c r="DR109" s="552"/>
      <c r="DS109" s="552"/>
      <c r="DT109" s="552"/>
      <c r="DU109" s="552"/>
      <c r="DV109" s="552"/>
      <c r="DW109" s="552"/>
      <c r="DX109" s="552"/>
      <c r="DY109" s="552"/>
      <c r="DZ109" s="552"/>
      <c r="EA109" s="552"/>
      <c r="EB109" s="552"/>
      <c r="EC109" s="552"/>
      <c r="ED109" s="552"/>
      <c r="EE109" s="552"/>
      <c r="EF109" s="552"/>
      <c r="EG109" s="552"/>
      <c r="EH109" s="552"/>
      <c r="EI109" s="552"/>
      <c r="EJ109" s="552"/>
      <c r="EK109" s="552"/>
      <c r="EL109" s="552"/>
      <c r="EM109" s="552"/>
      <c r="EN109" s="552"/>
      <c r="EO109" s="552"/>
      <c r="EP109" s="552"/>
      <c r="EQ109" s="552"/>
      <c r="ER109" s="552"/>
      <c r="ES109" s="552"/>
      <c r="ET109" s="552"/>
      <c r="EU109" s="552"/>
      <c r="EV109" s="552"/>
      <c r="EW109" s="552"/>
      <c r="EX109" s="552"/>
      <c r="EY109" s="552"/>
      <c r="EZ109" s="552"/>
      <c r="FA109" s="552"/>
      <c r="FB109" s="552"/>
      <c r="FC109" s="552"/>
      <c r="FD109" s="552"/>
      <c r="FE109" s="552"/>
      <c r="FF109" s="552"/>
      <c r="FG109" s="552"/>
      <c r="FH109" s="552"/>
      <c r="FI109" s="552"/>
      <c r="FJ109" s="552"/>
      <c r="FK109" s="552"/>
      <c r="FL109" s="552"/>
      <c r="FM109" s="552"/>
      <c r="FN109" s="552"/>
      <c r="FO109" s="552"/>
      <c r="FP109" s="552"/>
      <c r="FQ109" s="552"/>
      <c r="FR109" s="552"/>
      <c r="FS109" s="552"/>
      <c r="FT109" s="552"/>
      <c r="FU109" s="552"/>
      <c r="FV109" s="552"/>
      <c r="FW109" s="552"/>
      <c r="FX109" s="552"/>
      <c r="FY109" s="552"/>
      <c r="FZ109" s="552"/>
      <c r="GA109" s="552"/>
      <c r="GB109" s="552"/>
      <c r="GC109" s="552"/>
      <c r="GD109" s="552"/>
      <c r="GE109" s="552"/>
      <c r="GF109" s="552"/>
      <c r="GG109" s="552"/>
      <c r="GH109" s="552"/>
      <c r="GI109" s="552"/>
      <c r="GJ109" s="552"/>
      <c r="GK109" s="552"/>
      <c r="GL109" s="552"/>
      <c r="GM109" s="552"/>
      <c r="GN109" s="552"/>
      <c r="GO109" s="552"/>
      <c r="GP109" s="552"/>
      <c r="GQ109" s="552"/>
      <c r="GR109" s="552"/>
      <c r="GS109" s="552"/>
      <c r="GT109" s="552"/>
      <c r="GU109" s="552"/>
      <c r="GV109" s="552"/>
      <c r="GW109" s="552"/>
      <c r="GX109" s="552"/>
      <c r="GY109" s="552"/>
      <c r="GZ109" s="552"/>
      <c r="HA109" s="552"/>
      <c r="HB109" s="552"/>
      <c r="HC109" s="552"/>
      <c r="HD109" s="552"/>
      <c r="HE109" s="552"/>
      <c r="HF109" s="552"/>
      <c r="HG109" s="552"/>
      <c r="HH109" s="552"/>
      <c r="HI109" s="552"/>
      <c r="HJ109" s="552"/>
      <c r="HK109" s="552"/>
      <c r="HL109" s="552"/>
      <c r="HM109" s="552"/>
      <c r="HN109" s="552"/>
      <c r="HO109" s="552"/>
      <c r="HP109" s="552"/>
      <c r="HQ109" s="552"/>
      <c r="HR109" s="552"/>
      <c r="HS109" s="552"/>
      <c r="HT109" s="552"/>
      <c r="HU109" s="552"/>
      <c r="HV109" s="552"/>
      <c r="HW109" s="552"/>
      <c r="HX109" s="552"/>
      <c r="HY109" s="552"/>
      <c r="HZ109" s="552"/>
      <c r="IA109" s="552"/>
      <c r="IB109" s="552"/>
      <c r="IC109" s="552"/>
      <c r="ID109" s="552"/>
      <c r="IE109" s="552"/>
      <c r="IF109" s="552"/>
      <c r="IG109" s="552"/>
      <c r="IH109" s="552"/>
      <c r="II109" s="552"/>
      <c r="IJ109" s="552"/>
      <c r="IK109" s="552"/>
      <c r="IL109" s="552"/>
      <c r="IM109" s="552"/>
      <c r="IN109" s="552"/>
      <c r="IO109" s="552"/>
      <c r="IP109" s="552"/>
      <c r="IQ109" s="552"/>
      <c r="IR109" s="552"/>
      <c r="IS109" s="552"/>
    </row>
    <row r="110" spans="1:253" s="158" customFormat="1" ht="129.75" customHeight="1">
      <c r="A110" s="1062"/>
      <c r="B110" s="1065"/>
      <c r="C110" s="1068"/>
      <c r="D110" s="448">
        <v>2</v>
      </c>
      <c r="E110" s="176" t="s">
        <v>310</v>
      </c>
      <c r="F110" s="176"/>
      <c r="G110" s="553"/>
      <c r="H110" s="452">
        <v>45</v>
      </c>
      <c r="I110" s="450" t="s">
        <v>745</v>
      </c>
      <c r="J110" s="177">
        <v>2</v>
      </c>
      <c r="K110" s="448" t="s">
        <v>295</v>
      </c>
      <c r="L110" s="1083"/>
      <c r="M110" s="1083"/>
      <c r="N110" s="1083"/>
      <c r="O110" s="1083"/>
      <c r="P110" s="552"/>
      <c r="Q110" s="552"/>
      <c r="R110" s="552"/>
      <c r="S110" s="552"/>
      <c r="T110" s="552"/>
      <c r="U110" s="552"/>
      <c r="V110" s="552"/>
      <c r="W110" s="552"/>
      <c r="X110" s="552"/>
      <c r="Y110" s="552"/>
      <c r="Z110" s="552"/>
      <c r="AA110" s="552"/>
      <c r="AB110" s="552"/>
      <c r="AC110" s="552"/>
      <c r="AD110" s="552"/>
      <c r="AE110" s="552"/>
      <c r="AF110" s="552"/>
      <c r="AG110" s="552"/>
      <c r="AH110" s="552"/>
      <c r="AI110" s="552"/>
      <c r="AJ110" s="552"/>
      <c r="AK110" s="552"/>
      <c r="AL110" s="552"/>
      <c r="AM110" s="552"/>
      <c r="AN110" s="552"/>
      <c r="AO110" s="552"/>
      <c r="AP110" s="552"/>
      <c r="AQ110" s="552"/>
      <c r="AR110" s="552"/>
      <c r="AS110" s="552"/>
      <c r="AT110" s="552"/>
      <c r="AU110" s="552"/>
      <c r="AV110" s="552"/>
      <c r="AW110" s="552"/>
      <c r="AX110" s="552"/>
      <c r="AY110" s="552"/>
      <c r="AZ110" s="552"/>
      <c r="BA110" s="552"/>
      <c r="BB110" s="552"/>
      <c r="BC110" s="552"/>
      <c r="BD110" s="552"/>
      <c r="BE110" s="552"/>
      <c r="BF110" s="552"/>
      <c r="BG110" s="552"/>
      <c r="BH110" s="552"/>
      <c r="BI110" s="552"/>
      <c r="BJ110" s="552"/>
      <c r="BK110" s="552"/>
      <c r="BL110" s="552"/>
      <c r="BM110" s="552"/>
      <c r="BN110" s="552"/>
      <c r="BO110" s="552"/>
      <c r="BP110" s="552"/>
      <c r="BQ110" s="552"/>
      <c r="BR110" s="552"/>
      <c r="BS110" s="552"/>
      <c r="BT110" s="552"/>
      <c r="BU110" s="552"/>
      <c r="BV110" s="552"/>
      <c r="BW110" s="552"/>
      <c r="BX110" s="552"/>
      <c r="BY110" s="552"/>
      <c r="BZ110" s="552"/>
      <c r="CA110" s="552"/>
      <c r="CB110" s="552"/>
      <c r="CC110" s="552"/>
      <c r="CD110" s="552"/>
      <c r="CE110" s="552"/>
      <c r="CF110" s="552"/>
      <c r="CG110" s="552"/>
      <c r="CH110" s="552"/>
      <c r="CI110" s="552"/>
      <c r="CJ110" s="552"/>
      <c r="CK110" s="552"/>
      <c r="CL110" s="552"/>
      <c r="CM110" s="552"/>
      <c r="CN110" s="552"/>
      <c r="CO110" s="552"/>
      <c r="CP110" s="552"/>
      <c r="CQ110" s="552"/>
      <c r="CR110" s="552"/>
      <c r="CS110" s="552"/>
      <c r="CT110" s="552"/>
      <c r="CU110" s="552"/>
      <c r="CV110" s="552"/>
      <c r="CW110" s="552"/>
      <c r="CX110" s="552"/>
      <c r="CY110" s="552"/>
      <c r="CZ110" s="552"/>
      <c r="DA110" s="552"/>
      <c r="DB110" s="552"/>
      <c r="DC110" s="552"/>
      <c r="DD110" s="552"/>
      <c r="DE110" s="552"/>
      <c r="DF110" s="552"/>
      <c r="DG110" s="552"/>
      <c r="DH110" s="552"/>
      <c r="DI110" s="552"/>
      <c r="DJ110" s="552"/>
      <c r="DK110" s="552"/>
      <c r="DL110" s="552"/>
      <c r="DM110" s="552"/>
      <c r="DN110" s="552"/>
      <c r="DO110" s="552"/>
      <c r="DP110" s="552"/>
      <c r="DQ110" s="552"/>
      <c r="DR110" s="552"/>
      <c r="DS110" s="552"/>
      <c r="DT110" s="552"/>
      <c r="DU110" s="552"/>
      <c r="DV110" s="552"/>
      <c r="DW110" s="552"/>
      <c r="DX110" s="552"/>
      <c r="DY110" s="552"/>
      <c r="DZ110" s="552"/>
      <c r="EA110" s="552"/>
      <c r="EB110" s="552"/>
      <c r="EC110" s="552"/>
      <c r="ED110" s="552"/>
      <c r="EE110" s="552"/>
      <c r="EF110" s="552"/>
      <c r="EG110" s="552"/>
      <c r="EH110" s="552"/>
      <c r="EI110" s="552"/>
      <c r="EJ110" s="552"/>
      <c r="EK110" s="552"/>
      <c r="EL110" s="552"/>
      <c r="EM110" s="552"/>
      <c r="EN110" s="552"/>
      <c r="EO110" s="552"/>
      <c r="EP110" s="552"/>
      <c r="EQ110" s="552"/>
      <c r="ER110" s="552"/>
      <c r="ES110" s="552"/>
      <c r="ET110" s="552"/>
      <c r="EU110" s="552"/>
      <c r="EV110" s="552"/>
      <c r="EW110" s="552"/>
      <c r="EX110" s="552"/>
      <c r="EY110" s="552"/>
      <c r="EZ110" s="552"/>
      <c r="FA110" s="552"/>
      <c r="FB110" s="552"/>
      <c r="FC110" s="552"/>
      <c r="FD110" s="552"/>
      <c r="FE110" s="552"/>
      <c r="FF110" s="552"/>
      <c r="FG110" s="552"/>
      <c r="FH110" s="552"/>
      <c r="FI110" s="552"/>
      <c r="FJ110" s="552"/>
      <c r="FK110" s="552"/>
      <c r="FL110" s="552"/>
      <c r="FM110" s="552"/>
      <c r="FN110" s="552"/>
      <c r="FO110" s="552"/>
      <c r="FP110" s="552"/>
      <c r="FQ110" s="552"/>
      <c r="FR110" s="552"/>
      <c r="FS110" s="552"/>
      <c r="FT110" s="552"/>
      <c r="FU110" s="552"/>
      <c r="FV110" s="552"/>
      <c r="FW110" s="552"/>
      <c r="FX110" s="552"/>
      <c r="FY110" s="552"/>
      <c r="FZ110" s="552"/>
      <c r="GA110" s="552"/>
      <c r="GB110" s="552"/>
      <c r="GC110" s="552"/>
      <c r="GD110" s="552"/>
      <c r="GE110" s="552"/>
      <c r="GF110" s="552"/>
      <c r="GG110" s="552"/>
      <c r="GH110" s="552"/>
      <c r="GI110" s="552"/>
      <c r="GJ110" s="552"/>
      <c r="GK110" s="552"/>
      <c r="GL110" s="552"/>
      <c r="GM110" s="552"/>
      <c r="GN110" s="552"/>
      <c r="GO110" s="552"/>
      <c r="GP110" s="552"/>
      <c r="GQ110" s="552"/>
      <c r="GR110" s="552"/>
      <c r="GS110" s="552"/>
      <c r="GT110" s="552"/>
      <c r="GU110" s="552"/>
      <c r="GV110" s="552"/>
      <c r="GW110" s="552"/>
      <c r="GX110" s="552"/>
      <c r="GY110" s="552"/>
      <c r="GZ110" s="552"/>
      <c r="HA110" s="552"/>
      <c r="HB110" s="552"/>
      <c r="HC110" s="552"/>
      <c r="HD110" s="552"/>
      <c r="HE110" s="552"/>
      <c r="HF110" s="552"/>
      <c r="HG110" s="552"/>
      <c r="HH110" s="552"/>
      <c r="HI110" s="552"/>
      <c r="HJ110" s="552"/>
      <c r="HK110" s="552"/>
      <c r="HL110" s="552"/>
      <c r="HM110" s="552"/>
      <c r="HN110" s="552"/>
      <c r="HO110" s="552"/>
      <c r="HP110" s="552"/>
      <c r="HQ110" s="552"/>
      <c r="HR110" s="552"/>
      <c r="HS110" s="552"/>
      <c r="HT110" s="552"/>
      <c r="HU110" s="552"/>
      <c r="HV110" s="552"/>
      <c r="HW110" s="552"/>
      <c r="HX110" s="552"/>
      <c r="HY110" s="552"/>
      <c r="HZ110" s="552"/>
      <c r="IA110" s="552"/>
      <c r="IB110" s="552"/>
      <c r="IC110" s="552"/>
      <c r="ID110" s="552"/>
      <c r="IE110" s="552"/>
      <c r="IF110" s="552"/>
      <c r="IG110" s="552"/>
      <c r="IH110" s="552"/>
      <c r="II110" s="552"/>
      <c r="IJ110" s="552"/>
      <c r="IK110" s="552"/>
      <c r="IL110" s="552"/>
      <c r="IM110" s="552"/>
      <c r="IN110" s="552"/>
      <c r="IO110" s="552"/>
      <c r="IP110" s="552"/>
      <c r="IQ110" s="552"/>
      <c r="IR110" s="552"/>
      <c r="IS110" s="552"/>
    </row>
    <row r="111" spans="1:253" s="158" customFormat="1" ht="129.75" customHeight="1">
      <c r="A111" s="1063"/>
      <c r="B111" s="1066"/>
      <c r="C111" s="1069"/>
      <c r="D111" s="449">
        <v>3</v>
      </c>
      <c r="E111" s="170" t="s">
        <v>308</v>
      </c>
      <c r="F111" s="170"/>
      <c r="G111" s="554"/>
      <c r="H111" s="453" t="s">
        <v>748</v>
      </c>
      <c r="I111" s="451" t="s">
        <v>749</v>
      </c>
      <c r="J111" s="449">
        <v>2</v>
      </c>
      <c r="K111" s="449" t="s">
        <v>295</v>
      </c>
      <c r="L111" s="1084"/>
      <c r="M111" s="1084"/>
      <c r="N111" s="1084"/>
      <c r="O111" s="108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164"/>
      <c r="BT111" s="164"/>
      <c r="BU111" s="164"/>
      <c r="BV111" s="164"/>
      <c r="BW111" s="164"/>
      <c r="BX111" s="164"/>
      <c r="BY111" s="164"/>
      <c r="BZ111" s="164"/>
      <c r="CA111" s="164"/>
      <c r="CB111" s="164"/>
      <c r="CC111" s="164"/>
      <c r="CD111" s="164"/>
      <c r="CE111" s="164"/>
      <c r="CF111" s="164"/>
      <c r="CG111" s="164"/>
      <c r="CH111" s="164"/>
      <c r="CI111" s="164"/>
      <c r="CJ111" s="164"/>
      <c r="CK111" s="164"/>
      <c r="CL111" s="164"/>
      <c r="CM111" s="164"/>
      <c r="CN111" s="164"/>
      <c r="CO111" s="164"/>
      <c r="CP111" s="164"/>
      <c r="CQ111" s="164"/>
      <c r="CR111" s="164"/>
      <c r="CS111" s="164"/>
      <c r="CT111" s="164"/>
      <c r="CU111" s="164"/>
      <c r="CV111" s="164"/>
      <c r="CW111" s="164"/>
      <c r="CX111" s="164"/>
      <c r="CY111" s="164"/>
      <c r="CZ111" s="164"/>
      <c r="DA111" s="164"/>
      <c r="DB111" s="164"/>
      <c r="DC111" s="164"/>
      <c r="DD111" s="164"/>
      <c r="DE111" s="164"/>
      <c r="DF111" s="164"/>
      <c r="DG111" s="164"/>
      <c r="DH111" s="164"/>
      <c r="DI111" s="164"/>
      <c r="DJ111" s="164"/>
      <c r="DK111" s="164"/>
      <c r="DL111" s="164"/>
      <c r="DM111" s="164"/>
      <c r="DN111" s="164"/>
      <c r="DO111" s="164"/>
      <c r="DP111" s="164"/>
      <c r="DQ111" s="164"/>
      <c r="DR111" s="164"/>
      <c r="DS111" s="164"/>
      <c r="DT111" s="164"/>
      <c r="DU111" s="164"/>
      <c r="DV111" s="164"/>
      <c r="DW111" s="164"/>
      <c r="DX111" s="164"/>
      <c r="DY111" s="164"/>
      <c r="DZ111" s="164"/>
      <c r="EA111" s="164"/>
      <c r="EB111" s="164"/>
      <c r="EC111" s="164"/>
      <c r="ED111" s="164"/>
      <c r="EE111" s="164"/>
      <c r="EF111" s="164"/>
      <c r="EG111" s="164"/>
      <c r="EH111" s="164"/>
      <c r="EI111" s="164"/>
      <c r="EJ111" s="164"/>
      <c r="EK111" s="164"/>
      <c r="EL111" s="164"/>
      <c r="EM111" s="164"/>
      <c r="EN111" s="164"/>
      <c r="EO111" s="164"/>
      <c r="EP111" s="164"/>
      <c r="EQ111" s="164"/>
      <c r="ER111" s="164"/>
      <c r="ES111" s="164"/>
      <c r="ET111" s="164"/>
      <c r="EU111" s="164"/>
      <c r="EV111" s="164"/>
      <c r="EW111" s="164"/>
      <c r="EX111" s="164"/>
      <c r="EY111" s="164"/>
      <c r="EZ111" s="164"/>
      <c r="FA111" s="164"/>
      <c r="FB111" s="164"/>
      <c r="FC111" s="164"/>
      <c r="FD111" s="164"/>
      <c r="FE111" s="164"/>
      <c r="FF111" s="164"/>
      <c r="FG111" s="164"/>
      <c r="FH111" s="164"/>
      <c r="FI111" s="164"/>
      <c r="FJ111" s="164"/>
      <c r="FK111" s="164"/>
      <c r="FL111" s="164"/>
      <c r="FM111" s="164"/>
      <c r="FN111" s="164"/>
      <c r="FO111" s="164"/>
      <c r="FP111" s="164"/>
      <c r="FQ111" s="164"/>
      <c r="FR111" s="164"/>
      <c r="FS111" s="164"/>
      <c r="FT111" s="164"/>
      <c r="FU111" s="164"/>
      <c r="FV111" s="164"/>
      <c r="FW111" s="164"/>
      <c r="FX111" s="164"/>
      <c r="FY111" s="164"/>
      <c r="FZ111" s="164"/>
      <c r="GA111" s="164"/>
      <c r="GB111" s="164"/>
      <c r="GC111" s="164"/>
      <c r="GD111" s="164"/>
      <c r="GE111" s="164"/>
      <c r="GF111" s="164"/>
      <c r="GG111" s="164"/>
      <c r="GH111" s="164"/>
      <c r="GI111" s="164"/>
      <c r="GJ111" s="164"/>
      <c r="GK111" s="164"/>
      <c r="GL111" s="164"/>
      <c r="GM111" s="164"/>
      <c r="GN111" s="164"/>
      <c r="GO111" s="164"/>
      <c r="GP111" s="164"/>
      <c r="GQ111" s="164"/>
      <c r="GR111" s="164"/>
      <c r="GS111" s="164"/>
      <c r="GT111" s="164"/>
      <c r="GU111" s="164"/>
      <c r="GV111" s="164"/>
      <c r="GW111" s="164"/>
      <c r="GX111" s="164"/>
      <c r="GY111" s="164"/>
      <c r="GZ111" s="164"/>
      <c r="HA111" s="164"/>
      <c r="HB111" s="164"/>
      <c r="HC111" s="164"/>
      <c r="HD111" s="164"/>
      <c r="HE111" s="164"/>
      <c r="HF111" s="164"/>
      <c r="HG111" s="164"/>
      <c r="HH111" s="164"/>
      <c r="HI111" s="164"/>
      <c r="HJ111" s="164"/>
      <c r="HK111" s="164"/>
      <c r="HL111" s="164"/>
      <c r="HM111" s="164"/>
      <c r="HN111" s="164"/>
      <c r="HO111" s="164"/>
      <c r="HP111" s="164"/>
      <c r="HQ111" s="164"/>
      <c r="HR111" s="164"/>
      <c r="HS111" s="164"/>
      <c r="HT111" s="164"/>
      <c r="HU111" s="164"/>
      <c r="HV111" s="164"/>
      <c r="HW111" s="164"/>
      <c r="HX111" s="164"/>
      <c r="HY111" s="164"/>
      <c r="HZ111" s="164"/>
      <c r="IA111" s="164"/>
      <c r="IB111" s="164"/>
      <c r="IC111" s="164"/>
      <c r="ID111" s="164"/>
      <c r="IE111" s="164"/>
      <c r="IF111" s="164"/>
      <c r="IG111" s="164"/>
      <c r="IH111" s="164"/>
      <c r="II111" s="164"/>
      <c r="IJ111" s="164"/>
      <c r="IK111" s="164"/>
      <c r="IL111" s="164"/>
      <c r="IM111" s="164"/>
      <c r="IN111" s="164"/>
      <c r="IO111" s="164"/>
      <c r="IP111" s="164"/>
      <c r="IQ111" s="164"/>
      <c r="IR111" s="164"/>
      <c r="IS111" s="164"/>
    </row>
    <row r="112" spans="1:253" s="158" customFormat="1" ht="129.75" customHeight="1">
      <c r="A112" s="1143" t="s">
        <v>309</v>
      </c>
      <c r="B112" s="1065" t="s">
        <v>750</v>
      </c>
      <c r="C112" s="1065" t="s">
        <v>751</v>
      </c>
      <c r="D112" s="369">
        <v>1</v>
      </c>
      <c r="E112" s="176" t="s">
        <v>752</v>
      </c>
      <c r="F112" s="175"/>
      <c r="G112" s="176"/>
      <c r="H112" s="555" t="s">
        <v>753</v>
      </c>
      <c r="I112" s="450" t="s">
        <v>745</v>
      </c>
      <c r="J112" s="370">
        <v>2</v>
      </c>
      <c r="K112" s="448" t="s">
        <v>295</v>
      </c>
      <c r="L112" s="1077" t="s">
        <v>754</v>
      </c>
      <c r="M112" s="1083" t="s">
        <v>311</v>
      </c>
      <c r="N112" s="1083" t="s">
        <v>568</v>
      </c>
      <c r="O112" s="1083" t="s">
        <v>569</v>
      </c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56"/>
      <c r="AB112" s="556"/>
      <c r="AC112" s="556"/>
      <c r="AD112" s="556"/>
      <c r="AE112" s="556"/>
      <c r="AF112" s="556"/>
      <c r="AG112" s="556"/>
      <c r="AH112" s="556"/>
      <c r="AI112" s="556"/>
      <c r="AJ112" s="556"/>
      <c r="AK112" s="556"/>
      <c r="AL112" s="556"/>
      <c r="AM112" s="556"/>
      <c r="AN112" s="556"/>
      <c r="AO112" s="556"/>
      <c r="AP112" s="556"/>
      <c r="AQ112" s="556"/>
      <c r="AR112" s="556"/>
      <c r="AS112" s="556"/>
      <c r="AT112" s="556"/>
      <c r="AU112" s="556"/>
      <c r="AV112" s="556"/>
      <c r="AW112" s="556"/>
      <c r="AX112" s="556"/>
      <c r="AY112" s="556"/>
      <c r="AZ112" s="556"/>
      <c r="BA112" s="556"/>
      <c r="BB112" s="556"/>
      <c r="BC112" s="556"/>
      <c r="BD112" s="556"/>
      <c r="BE112" s="556"/>
      <c r="BF112" s="556"/>
      <c r="BG112" s="556"/>
      <c r="BH112" s="556"/>
      <c r="BI112" s="556"/>
      <c r="BJ112" s="556"/>
      <c r="BK112" s="556"/>
      <c r="BL112" s="556"/>
      <c r="BM112" s="556"/>
      <c r="BN112" s="556"/>
      <c r="BO112" s="556"/>
      <c r="BP112" s="556"/>
      <c r="BQ112" s="556"/>
      <c r="BR112" s="556"/>
      <c r="BS112" s="556"/>
      <c r="BT112" s="556"/>
      <c r="BU112" s="556"/>
      <c r="BV112" s="556"/>
      <c r="BW112" s="556"/>
      <c r="BX112" s="556"/>
      <c r="BY112" s="556"/>
      <c r="BZ112" s="556"/>
      <c r="CA112" s="556"/>
      <c r="CB112" s="556"/>
      <c r="CC112" s="556"/>
      <c r="CD112" s="556"/>
      <c r="CE112" s="556"/>
      <c r="CF112" s="556"/>
      <c r="CG112" s="556"/>
      <c r="CH112" s="556"/>
      <c r="CI112" s="556"/>
      <c r="CJ112" s="556"/>
      <c r="CK112" s="556"/>
      <c r="CL112" s="556"/>
      <c r="CM112" s="556"/>
      <c r="CN112" s="556"/>
      <c r="CO112" s="556"/>
      <c r="CP112" s="556"/>
      <c r="CQ112" s="556"/>
      <c r="CR112" s="556"/>
      <c r="CS112" s="556"/>
      <c r="CT112" s="556"/>
      <c r="CU112" s="556"/>
      <c r="CV112" s="556"/>
      <c r="CW112" s="556"/>
      <c r="CX112" s="556"/>
      <c r="CY112" s="556"/>
      <c r="CZ112" s="556"/>
      <c r="DA112" s="556"/>
      <c r="DB112" s="556"/>
      <c r="DC112" s="556"/>
      <c r="DD112" s="556"/>
      <c r="DE112" s="556"/>
      <c r="DF112" s="556"/>
      <c r="DG112" s="556"/>
      <c r="DH112" s="556"/>
      <c r="DI112" s="556"/>
      <c r="DJ112" s="556"/>
      <c r="DK112" s="556"/>
      <c r="DL112" s="556"/>
      <c r="DM112" s="556"/>
      <c r="DN112" s="556"/>
      <c r="DO112" s="556"/>
      <c r="DP112" s="556"/>
      <c r="DQ112" s="556"/>
      <c r="DR112" s="556"/>
      <c r="DS112" s="556"/>
      <c r="DT112" s="556"/>
      <c r="DU112" s="556"/>
      <c r="DV112" s="556"/>
      <c r="DW112" s="556"/>
      <c r="DX112" s="556"/>
      <c r="DY112" s="556"/>
      <c r="DZ112" s="556"/>
      <c r="EA112" s="556"/>
      <c r="EB112" s="556"/>
      <c r="EC112" s="556"/>
      <c r="ED112" s="556"/>
      <c r="EE112" s="556"/>
      <c r="EF112" s="556"/>
      <c r="EG112" s="556"/>
      <c r="EH112" s="556"/>
      <c r="EI112" s="556"/>
      <c r="EJ112" s="556"/>
      <c r="EK112" s="556"/>
      <c r="EL112" s="556"/>
      <c r="EM112" s="556"/>
      <c r="EN112" s="556"/>
      <c r="EO112" s="556"/>
      <c r="EP112" s="556"/>
      <c r="EQ112" s="556"/>
      <c r="ER112" s="556"/>
      <c r="ES112" s="556"/>
      <c r="ET112" s="556"/>
      <c r="EU112" s="556"/>
      <c r="EV112" s="556"/>
      <c r="EW112" s="556"/>
      <c r="EX112" s="556"/>
      <c r="EY112" s="556"/>
      <c r="EZ112" s="556"/>
      <c r="FA112" s="556"/>
      <c r="FB112" s="556"/>
      <c r="FC112" s="556"/>
      <c r="FD112" s="556"/>
      <c r="FE112" s="556"/>
      <c r="FF112" s="556"/>
      <c r="FG112" s="556"/>
      <c r="FH112" s="556"/>
      <c r="FI112" s="556"/>
      <c r="FJ112" s="556"/>
      <c r="FK112" s="556"/>
      <c r="FL112" s="556"/>
      <c r="FM112" s="556"/>
      <c r="FN112" s="556"/>
      <c r="FO112" s="556"/>
      <c r="FP112" s="556"/>
      <c r="FQ112" s="556"/>
      <c r="FR112" s="556"/>
      <c r="FS112" s="556"/>
      <c r="FT112" s="556"/>
      <c r="FU112" s="556"/>
      <c r="FV112" s="556"/>
      <c r="FW112" s="556"/>
      <c r="FX112" s="556"/>
      <c r="FY112" s="556"/>
      <c r="FZ112" s="556"/>
      <c r="GA112" s="556"/>
      <c r="GB112" s="556"/>
      <c r="GC112" s="556"/>
      <c r="GD112" s="556"/>
      <c r="GE112" s="556"/>
      <c r="GF112" s="556"/>
      <c r="GG112" s="556"/>
      <c r="GH112" s="556"/>
      <c r="GI112" s="556"/>
      <c r="GJ112" s="556"/>
      <c r="GK112" s="556"/>
      <c r="GL112" s="556"/>
      <c r="GM112" s="556"/>
      <c r="GN112" s="556"/>
      <c r="GO112" s="556"/>
      <c r="GP112" s="556"/>
      <c r="GQ112" s="556"/>
      <c r="GR112" s="556"/>
      <c r="GS112" s="556"/>
      <c r="GT112" s="556"/>
      <c r="GU112" s="556"/>
      <c r="GV112" s="556"/>
      <c r="GW112" s="556"/>
      <c r="GX112" s="556"/>
      <c r="GY112" s="556"/>
      <c r="GZ112" s="556"/>
      <c r="HA112" s="556"/>
      <c r="HB112" s="556"/>
      <c r="HC112" s="556"/>
      <c r="HD112" s="556"/>
      <c r="HE112" s="556"/>
      <c r="HF112" s="556"/>
      <c r="HG112" s="556"/>
      <c r="HH112" s="556"/>
      <c r="HI112" s="556"/>
      <c r="HJ112" s="556"/>
      <c r="HK112" s="556"/>
      <c r="HL112" s="556"/>
      <c r="HM112" s="556"/>
      <c r="HN112" s="556"/>
      <c r="HO112" s="556"/>
      <c r="HP112" s="556"/>
      <c r="HQ112" s="556"/>
      <c r="HR112" s="556"/>
      <c r="HS112" s="556"/>
      <c r="HT112" s="556"/>
      <c r="HU112" s="556"/>
      <c r="HV112" s="556"/>
      <c r="HW112" s="556"/>
      <c r="HX112" s="556"/>
      <c r="HY112" s="556"/>
      <c r="HZ112" s="556"/>
      <c r="IA112" s="556"/>
      <c r="IB112" s="556"/>
      <c r="IC112" s="556"/>
      <c r="ID112" s="556"/>
      <c r="IE112" s="556"/>
      <c r="IF112" s="556"/>
      <c r="IG112" s="556"/>
      <c r="IH112" s="556"/>
      <c r="II112" s="556"/>
      <c r="IJ112" s="556"/>
      <c r="IK112" s="556"/>
      <c r="IL112" s="556"/>
      <c r="IM112" s="556"/>
      <c r="IN112" s="556"/>
      <c r="IO112" s="556"/>
      <c r="IP112" s="556"/>
      <c r="IQ112" s="556"/>
      <c r="IR112" s="556"/>
      <c r="IS112" s="556"/>
    </row>
    <row r="113" spans="1:256" s="158" customFormat="1" ht="129.75" customHeight="1">
      <c r="A113" s="1143"/>
      <c r="B113" s="1065"/>
      <c r="C113" s="1065"/>
      <c r="D113" s="369">
        <v>2</v>
      </c>
      <c r="E113" s="176" t="s">
        <v>755</v>
      </c>
      <c r="F113" s="175"/>
      <c r="G113" s="176"/>
      <c r="H113" s="555" t="s">
        <v>756</v>
      </c>
      <c r="I113" s="450" t="s">
        <v>745</v>
      </c>
      <c r="J113" s="370">
        <v>2</v>
      </c>
      <c r="K113" s="448" t="s">
        <v>295</v>
      </c>
      <c r="L113" s="1077"/>
      <c r="M113" s="1083"/>
      <c r="N113" s="1083"/>
      <c r="O113" s="1083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  <c r="AH113" s="556"/>
      <c r="AI113" s="556"/>
      <c r="AJ113" s="556"/>
      <c r="AK113" s="556"/>
      <c r="AL113" s="556"/>
      <c r="AM113" s="556"/>
      <c r="AN113" s="556"/>
      <c r="AO113" s="556"/>
      <c r="AP113" s="556"/>
      <c r="AQ113" s="556"/>
      <c r="AR113" s="556"/>
      <c r="AS113" s="556"/>
      <c r="AT113" s="556"/>
      <c r="AU113" s="556"/>
      <c r="AV113" s="556"/>
      <c r="AW113" s="556"/>
      <c r="AX113" s="556"/>
      <c r="AY113" s="556"/>
      <c r="AZ113" s="556"/>
      <c r="BA113" s="556"/>
      <c r="BB113" s="556"/>
      <c r="BC113" s="556"/>
      <c r="BD113" s="556"/>
      <c r="BE113" s="556"/>
      <c r="BF113" s="556"/>
      <c r="BG113" s="556"/>
      <c r="BH113" s="556"/>
      <c r="BI113" s="556"/>
      <c r="BJ113" s="556"/>
      <c r="BK113" s="556"/>
      <c r="BL113" s="556"/>
      <c r="BM113" s="556"/>
      <c r="BN113" s="556"/>
      <c r="BO113" s="556"/>
      <c r="BP113" s="556"/>
      <c r="BQ113" s="556"/>
      <c r="BR113" s="556"/>
      <c r="BS113" s="556"/>
      <c r="BT113" s="556"/>
      <c r="BU113" s="556"/>
      <c r="BV113" s="556"/>
      <c r="BW113" s="556"/>
      <c r="BX113" s="556"/>
      <c r="BY113" s="556"/>
      <c r="BZ113" s="556"/>
      <c r="CA113" s="556"/>
      <c r="CB113" s="556"/>
      <c r="CC113" s="556"/>
      <c r="CD113" s="556"/>
      <c r="CE113" s="556"/>
      <c r="CF113" s="556"/>
      <c r="CG113" s="556"/>
      <c r="CH113" s="556"/>
      <c r="CI113" s="556"/>
      <c r="CJ113" s="556"/>
      <c r="CK113" s="556"/>
      <c r="CL113" s="556"/>
      <c r="CM113" s="556"/>
      <c r="CN113" s="556"/>
      <c r="CO113" s="556"/>
      <c r="CP113" s="556"/>
      <c r="CQ113" s="556"/>
      <c r="CR113" s="556"/>
      <c r="CS113" s="556"/>
      <c r="CT113" s="556"/>
      <c r="CU113" s="556"/>
      <c r="CV113" s="556"/>
      <c r="CW113" s="556"/>
      <c r="CX113" s="556"/>
      <c r="CY113" s="556"/>
      <c r="CZ113" s="556"/>
      <c r="DA113" s="556"/>
      <c r="DB113" s="556"/>
      <c r="DC113" s="556"/>
      <c r="DD113" s="556"/>
      <c r="DE113" s="556"/>
      <c r="DF113" s="556"/>
      <c r="DG113" s="556"/>
      <c r="DH113" s="556"/>
      <c r="DI113" s="556"/>
      <c r="DJ113" s="556"/>
      <c r="DK113" s="556"/>
      <c r="DL113" s="556"/>
      <c r="DM113" s="556"/>
      <c r="DN113" s="556"/>
      <c r="DO113" s="556"/>
      <c r="DP113" s="556"/>
      <c r="DQ113" s="556"/>
      <c r="DR113" s="556"/>
      <c r="DS113" s="556"/>
      <c r="DT113" s="556"/>
      <c r="DU113" s="556"/>
      <c r="DV113" s="556"/>
      <c r="DW113" s="556"/>
      <c r="DX113" s="556"/>
      <c r="DY113" s="556"/>
      <c r="DZ113" s="556"/>
      <c r="EA113" s="556"/>
      <c r="EB113" s="556"/>
      <c r="EC113" s="556"/>
      <c r="ED113" s="556"/>
      <c r="EE113" s="556"/>
      <c r="EF113" s="556"/>
      <c r="EG113" s="556"/>
      <c r="EH113" s="556"/>
      <c r="EI113" s="556"/>
      <c r="EJ113" s="556"/>
      <c r="EK113" s="556"/>
      <c r="EL113" s="556"/>
      <c r="EM113" s="556"/>
      <c r="EN113" s="556"/>
      <c r="EO113" s="556"/>
      <c r="EP113" s="556"/>
      <c r="EQ113" s="556"/>
      <c r="ER113" s="556"/>
      <c r="ES113" s="556"/>
      <c r="ET113" s="556"/>
      <c r="EU113" s="556"/>
      <c r="EV113" s="556"/>
      <c r="EW113" s="556"/>
      <c r="EX113" s="556"/>
      <c r="EY113" s="556"/>
      <c r="EZ113" s="556"/>
      <c r="FA113" s="556"/>
      <c r="FB113" s="556"/>
      <c r="FC113" s="556"/>
      <c r="FD113" s="556"/>
      <c r="FE113" s="556"/>
      <c r="FF113" s="556"/>
      <c r="FG113" s="556"/>
      <c r="FH113" s="556"/>
      <c r="FI113" s="556"/>
      <c r="FJ113" s="556"/>
      <c r="FK113" s="556"/>
      <c r="FL113" s="556"/>
      <c r="FM113" s="556"/>
      <c r="FN113" s="556"/>
      <c r="FO113" s="556"/>
      <c r="FP113" s="556"/>
      <c r="FQ113" s="556"/>
      <c r="FR113" s="556"/>
      <c r="FS113" s="556"/>
      <c r="FT113" s="556"/>
      <c r="FU113" s="556"/>
      <c r="FV113" s="556"/>
      <c r="FW113" s="556"/>
      <c r="FX113" s="556"/>
      <c r="FY113" s="556"/>
      <c r="FZ113" s="556"/>
      <c r="GA113" s="556"/>
      <c r="GB113" s="556"/>
      <c r="GC113" s="556"/>
      <c r="GD113" s="556"/>
      <c r="GE113" s="556"/>
      <c r="GF113" s="556"/>
      <c r="GG113" s="556"/>
      <c r="GH113" s="556"/>
      <c r="GI113" s="556"/>
      <c r="GJ113" s="556"/>
      <c r="GK113" s="556"/>
      <c r="GL113" s="556"/>
      <c r="GM113" s="556"/>
      <c r="GN113" s="556"/>
      <c r="GO113" s="556"/>
      <c r="GP113" s="556"/>
      <c r="GQ113" s="556"/>
      <c r="GR113" s="556"/>
      <c r="GS113" s="556"/>
      <c r="GT113" s="556"/>
      <c r="GU113" s="556"/>
      <c r="GV113" s="556"/>
      <c r="GW113" s="556"/>
      <c r="GX113" s="556"/>
      <c r="GY113" s="556"/>
      <c r="GZ113" s="556"/>
      <c r="HA113" s="556"/>
      <c r="HB113" s="556"/>
      <c r="HC113" s="556"/>
      <c r="HD113" s="556"/>
      <c r="HE113" s="556"/>
      <c r="HF113" s="556"/>
      <c r="HG113" s="556"/>
      <c r="HH113" s="556"/>
      <c r="HI113" s="556"/>
      <c r="HJ113" s="556"/>
      <c r="HK113" s="556"/>
      <c r="HL113" s="556"/>
      <c r="HM113" s="556"/>
      <c r="HN113" s="556"/>
      <c r="HO113" s="556"/>
      <c r="HP113" s="556"/>
      <c r="HQ113" s="556"/>
      <c r="HR113" s="556"/>
      <c r="HS113" s="556"/>
      <c r="HT113" s="556"/>
      <c r="HU113" s="556"/>
      <c r="HV113" s="556"/>
      <c r="HW113" s="556"/>
      <c r="HX113" s="556"/>
      <c r="HY113" s="556"/>
      <c r="HZ113" s="556"/>
      <c r="IA113" s="556"/>
      <c r="IB113" s="556"/>
      <c r="IC113" s="556"/>
      <c r="ID113" s="556"/>
      <c r="IE113" s="556"/>
      <c r="IF113" s="556"/>
      <c r="IG113" s="556"/>
      <c r="IH113" s="556"/>
      <c r="II113" s="556"/>
      <c r="IJ113" s="556"/>
      <c r="IK113" s="556"/>
      <c r="IL113" s="556"/>
      <c r="IM113" s="556"/>
      <c r="IN113" s="556"/>
      <c r="IO113" s="556"/>
      <c r="IP113" s="556"/>
      <c r="IQ113" s="556"/>
      <c r="IR113" s="556"/>
      <c r="IS113" s="556"/>
    </row>
    <row r="114" spans="1:256" s="158" customFormat="1" ht="129.75" customHeight="1">
      <c r="A114" s="1143"/>
      <c r="B114" s="1065"/>
      <c r="C114" s="1065"/>
      <c r="D114" s="369">
        <v>3</v>
      </c>
      <c r="E114" s="176" t="s">
        <v>755</v>
      </c>
      <c r="F114" s="175"/>
      <c r="G114" s="176"/>
      <c r="H114" s="555" t="s">
        <v>757</v>
      </c>
      <c r="I114" s="450" t="s">
        <v>745</v>
      </c>
      <c r="J114" s="370">
        <v>2</v>
      </c>
      <c r="K114" s="448" t="s">
        <v>295</v>
      </c>
      <c r="L114" s="1077"/>
      <c r="M114" s="1083"/>
      <c r="N114" s="1083"/>
      <c r="O114" s="1083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56"/>
      <c r="AB114" s="556"/>
      <c r="AC114" s="556"/>
      <c r="AD114" s="556"/>
      <c r="AE114" s="556"/>
      <c r="AF114" s="556"/>
      <c r="AG114" s="556"/>
      <c r="AH114" s="556"/>
      <c r="AI114" s="556"/>
      <c r="AJ114" s="556"/>
      <c r="AK114" s="556"/>
      <c r="AL114" s="556"/>
      <c r="AM114" s="556"/>
      <c r="AN114" s="556"/>
      <c r="AO114" s="556"/>
      <c r="AP114" s="556"/>
      <c r="AQ114" s="556"/>
      <c r="AR114" s="556"/>
      <c r="AS114" s="556"/>
      <c r="AT114" s="556"/>
      <c r="AU114" s="556"/>
      <c r="AV114" s="556"/>
      <c r="AW114" s="556"/>
      <c r="AX114" s="556"/>
      <c r="AY114" s="556"/>
      <c r="AZ114" s="556"/>
      <c r="BA114" s="556"/>
      <c r="BB114" s="556"/>
      <c r="BC114" s="556"/>
      <c r="BD114" s="556"/>
      <c r="BE114" s="556"/>
      <c r="BF114" s="556"/>
      <c r="BG114" s="556"/>
      <c r="BH114" s="556"/>
      <c r="BI114" s="556"/>
      <c r="BJ114" s="556"/>
      <c r="BK114" s="556"/>
      <c r="BL114" s="556"/>
      <c r="BM114" s="556"/>
      <c r="BN114" s="556"/>
      <c r="BO114" s="556"/>
      <c r="BP114" s="556"/>
      <c r="BQ114" s="556"/>
      <c r="BR114" s="556"/>
      <c r="BS114" s="556"/>
      <c r="BT114" s="556"/>
      <c r="BU114" s="556"/>
      <c r="BV114" s="556"/>
      <c r="BW114" s="556"/>
      <c r="BX114" s="556"/>
      <c r="BY114" s="556"/>
      <c r="BZ114" s="556"/>
      <c r="CA114" s="556"/>
      <c r="CB114" s="556"/>
      <c r="CC114" s="556"/>
      <c r="CD114" s="556"/>
      <c r="CE114" s="556"/>
      <c r="CF114" s="556"/>
      <c r="CG114" s="556"/>
      <c r="CH114" s="556"/>
      <c r="CI114" s="556"/>
      <c r="CJ114" s="556"/>
      <c r="CK114" s="556"/>
      <c r="CL114" s="556"/>
      <c r="CM114" s="556"/>
      <c r="CN114" s="556"/>
      <c r="CO114" s="556"/>
      <c r="CP114" s="556"/>
      <c r="CQ114" s="556"/>
      <c r="CR114" s="556"/>
      <c r="CS114" s="556"/>
      <c r="CT114" s="556"/>
      <c r="CU114" s="556"/>
      <c r="CV114" s="556"/>
      <c r="CW114" s="556"/>
      <c r="CX114" s="556"/>
      <c r="CY114" s="556"/>
      <c r="CZ114" s="556"/>
      <c r="DA114" s="556"/>
      <c r="DB114" s="556"/>
      <c r="DC114" s="556"/>
      <c r="DD114" s="556"/>
      <c r="DE114" s="556"/>
      <c r="DF114" s="556"/>
      <c r="DG114" s="556"/>
      <c r="DH114" s="556"/>
      <c r="DI114" s="556"/>
      <c r="DJ114" s="556"/>
      <c r="DK114" s="556"/>
      <c r="DL114" s="556"/>
      <c r="DM114" s="556"/>
      <c r="DN114" s="556"/>
      <c r="DO114" s="556"/>
      <c r="DP114" s="556"/>
      <c r="DQ114" s="556"/>
      <c r="DR114" s="556"/>
      <c r="DS114" s="556"/>
      <c r="DT114" s="556"/>
      <c r="DU114" s="556"/>
      <c r="DV114" s="556"/>
      <c r="DW114" s="556"/>
      <c r="DX114" s="556"/>
      <c r="DY114" s="556"/>
      <c r="DZ114" s="556"/>
      <c r="EA114" s="556"/>
      <c r="EB114" s="556"/>
      <c r="EC114" s="556"/>
      <c r="ED114" s="556"/>
      <c r="EE114" s="556"/>
      <c r="EF114" s="556"/>
      <c r="EG114" s="556"/>
      <c r="EH114" s="556"/>
      <c r="EI114" s="556"/>
      <c r="EJ114" s="556"/>
      <c r="EK114" s="556"/>
      <c r="EL114" s="556"/>
      <c r="EM114" s="556"/>
      <c r="EN114" s="556"/>
      <c r="EO114" s="556"/>
      <c r="EP114" s="556"/>
      <c r="EQ114" s="556"/>
      <c r="ER114" s="556"/>
      <c r="ES114" s="556"/>
      <c r="ET114" s="556"/>
      <c r="EU114" s="556"/>
      <c r="EV114" s="556"/>
      <c r="EW114" s="556"/>
      <c r="EX114" s="556"/>
      <c r="EY114" s="556"/>
      <c r="EZ114" s="556"/>
      <c r="FA114" s="556"/>
      <c r="FB114" s="556"/>
      <c r="FC114" s="556"/>
      <c r="FD114" s="556"/>
      <c r="FE114" s="556"/>
      <c r="FF114" s="556"/>
      <c r="FG114" s="556"/>
      <c r="FH114" s="556"/>
      <c r="FI114" s="556"/>
      <c r="FJ114" s="556"/>
      <c r="FK114" s="556"/>
      <c r="FL114" s="556"/>
      <c r="FM114" s="556"/>
      <c r="FN114" s="556"/>
      <c r="FO114" s="556"/>
      <c r="FP114" s="556"/>
      <c r="FQ114" s="556"/>
      <c r="FR114" s="556"/>
      <c r="FS114" s="556"/>
      <c r="FT114" s="556"/>
      <c r="FU114" s="556"/>
      <c r="FV114" s="556"/>
      <c r="FW114" s="556"/>
      <c r="FX114" s="556"/>
      <c r="FY114" s="556"/>
      <c r="FZ114" s="556"/>
      <c r="GA114" s="556"/>
      <c r="GB114" s="556"/>
      <c r="GC114" s="556"/>
      <c r="GD114" s="556"/>
      <c r="GE114" s="556"/>
      <c r="GF114" s="556"/>
      <c r="GG114" s="556"/>
      <c r="GH114" s="556"/>
      <c r="GI114" s="556"/>
      <c r="GJ114" s="556"/>
      <c r="GK114" s="556"/>
      <c r="GL114" s="556"/>
      <c r="GM114" s="556"/>
      <c r="GN114" s="556"/>
      <c r="GO114" s="556"/>
      <c r="GP114" s="556"/>
      <c r="GQ114" s="556"/>
      <c r="GR114" s="556"/>
      <c r="GS114" s="556"/>
      <c r="GT114" s="556"/>
      <c r="GU114" s="556"/>
      <c r="GV114" s="556"/>
      <c r="GW114" s="556"/>
      <c r="GX114" s="556"/>
      <c r="GY114" s="556"/>
      <c r="GZ114" s="556"/>
      <c r="HA114" s="556"/>
      <c r="HB114" s="556"/>
      <c r="HC114" s="556"/>
      <c r="HD114" s="556"/>
      <c r="HE114" s="556"/>
      <c r="HF114" s="556"/>
      <c r="HG114" s="556"/>
      <c r="HH114" s="556"/>
      <c r="HI114" s="556"/>
      <c r="HJ114" s="556"/>
      <c r="HK114" s="556"/>
      <c r="HL114" s="556"/>
      <c r="HM114" s="556"/>
      <c r="HN114" s="556"/>
      <c r="HO114" s="556"/>
      <c r="HP114" s="556"/>
      <c r="HQ114" s="556"/>
      <c r="HR114" s="556"/>
      <c r="HS114" s="556"/>
      <c r="HT114" s="556"/>
      <c r="HU114" s="556"/>
      <c r="HV114" s="556"/>
      <c r="HW114" s="556"/>
      <c r="HX114" s="556"/>
      <c r="HY114" s="556"/>
      <c r="HZ114" s="556"/>
      <c r="IA114" s="556"/>
      <c r="IB114" s="556"/>
      <c r="IC114" s="556"/>
      <c r="ID114" s="556"/>
      <c r="IE114" s="556"/>
      <c r="IF114" s="556"/>
      <c r="IG114" s="556"/>
      <c r="IH114" s="556"/>
      <c r="II114" s="556"/>
      <c r="IJ114" s="556"/>
      <c r="IK114" s="556"/>
      <c r="IL114" s="556"/>
      <c r="IM114" s="556"/>
      <c r="IN114" s="556"/>
      <c r="IO114" s="556"/>
      <c r="IP114" s="556"/>
      <c r="IQ114" s="556"/>
      <c r="IR114" s="556"/>
      <c r="IS114" s="556"/>
    </row>
    <row r="115" spans="1:256" s="158" customFormat="1" ht="129.75" customHeight="1">
      <c r="A115" s="1143"/>
      <c r="B115" s="1065"/>
      <c r="C115" s="1065"/>
      <c r="D115" s="369">
        <v>4</v>
      </c>
      <c r="E115" s="176" t="s">
        <v>758</v>
      </c>
      <c r="F115" s="175"/>
      <c r="G115" s="176"/>
      <c r="H115" s="557">
        <v>668</v>
      </c>
      <c r="I115" s="450" t="s">
        <v>566</v>
      </c>
      <c r="J115" s="370">
        <v>2</v>
      </c>
      <c r="K115" s="448" t="s">
        <v>295</v>
      </c>
      <c r="L115" s="1077"/>
      <c r="M115" s="1083"/>
      <c r="N115" s="1083"/>
      <c r="O115" s="1083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56"/>
      <c r="AB115" s="556"/>
      <c r="AC115" s="556"/>
      <c r="AD115" s="556"/>
      <c r="AE115" s="556"/>
      <c r="AF115" s="556"/>
      <c r="AG115" s="556"/>
      <c r="AH115" s="556"/>
      <c r="AI115" s="556"/>
      <c r="AJ115" s="556"/>
      <c r="AK115" s="556"/>
      <c r="AL115" s="556"/>
      <c r="AM115" s="556"/>
      <c r="AN115" s="556"/>
      <c r="AO115" s="556"/>
      <c r="AP115" s="556"/>
      <c r="AQ115" s="556"/>
      <c r="AR115" s="556"/>
      <c r="AS115" s="556"/>
      <c r="AT115" s="556"/>
      <c r="AU115" s="556"/>
      <c r="AV115" s="556"/>
      <c r="AW115" s="556"/>
      <c r="AX115" s="556"/>
      <c r="AY115" s="556"/>
      <c r="AZ115" s="556"/>
      <c r="BA115" s="556"/>
      <c r="BB115" s="556"/>
      <c r="BC115" s="556"/>
      <c r="BD115" s="556"/>
      <c r="BE115" s="556"/>
      <c r="BF115" s="556"/>
      <c r="BG115" s="556"/>
      <c r="BH115" s="556"/>
      <c r="BI115" s="556"/>
      <c r="BJ115" s="556"/>
      <c r="BK115" s="556"/>
      <c r="BL115" s="556"/>
      <c r="BM115" s="556"/>
      <c r="BN115" s="556"/>
      <c r="BO115" s="556"/>
      <c r="BP115" s="556"/>
      <c r="BQ115" s="556"/>
      <c r="BR115" s="556"/>
      <c r="BS115" s="556"/>
      <c r="BT115" s="556"/>
      <c r="BU115" s="556"/>
      <c r="BV115" s="556"/>
      <c r="BW115" s="556"/>
      <c r="BX115" s="556"/>
      <c r="BY115" s="556"/>
      <c r="BZ115" s="556"/>
      <c r="CA115" s="556"/>
      <c r="CB115" s="556"/>
      <c r="CC115" s="556"/>
      <c r="CD115" s="556"/>
      <c r="CE115" s="556"/>
      <c r="CF115" s="556"/>
      <c r="CG115" s="556"/>
      <c r="CH115" s="556"/>
      <c r="CI115" s="556"/>
      <c r="CJ115" s="556"/>
      <c r="CK115" s="556"/>
      <c r="CL115" s="556"/>
      <c r="CM115" s="556"/>
      <c r="CN115" s="556"/>
      <c r="CO115" s="556"/>
      <c r="CP115" s="556"/>
      <c r="CQ115" s="556"/>
      <c r="CR115" s="556"/>
      <c r="CS115" s="556"/>
      <c r="CT115" s="556"/>
      <c r="CU115" s="556"/>
      <c r="CV115" s="556"/>
      <c r="CW115" s="556"/>
      <c r="CX115" s="556"/>
      <c r="CY115" s="556"/>
      <c r="CZ115" s="556"/>
      <c r="DA115" s="556"/>
      <c r="DB115" s="556"/>
      <c r="DC115" s="556"/>
      <c r="DD115" s="556"/>
      <c r="DE115" s="556"/>
      <c r="DF115" s="556"/>
      <c r="DG115" s="556"/>
      <c r="DH115" s="556"/>
      <c r="DI115" s="556"/>
      <c r="DJ115" s="556"/>
      <c r="DK115" s="556"/>
      <c r="DL115" s="556"/>
      <c r="DM115" s="556"/>
      <c r="DN115" s="556"/>
      <c r="DO115" s="556"/>
      <c r="DP115" s="556"/>
      <c r="DQ115" s="556"/>
      <c r="DR115" s="556"/>
      <c r="DS115" s="556"/>
      <c r="DT115" s="556"/>
      <c r="DU115" s="556"/>
      <c r="DV115" s="556"/>
      <c r="DW115" s="556"/>
      <c r="DX115" s="556"/>
      <c r="DY115" s="556"/>
      <c r="DZ115" s="556"/>
      <c r="EA115" s="556"/>
      <c r="EB115" s="556"/>
      <c r="EC115" s="556"/>
      <c r="ED115" s="556"/>
      <c r="EE115" s="556"/>
      <c r="EF115" s="556"/>
      <c r="EG115" s="556"/>
      <c r="EH115" s="556"/>
      <c r="EI115" s="556"/>
      <c r="EJ115" s="556"/>
      <c r="EK115" s="556"/>
      <c r="EL115" s="556"/>
      <c r="EM115" s="556"/>
      <c r="EN115" s="556"/>
      <c r="EO115" s="556"/>
      <c r="EP115" s="556"/>
      <c r="EQ115" s="556"/>
      <c r="ER115" s="556"/>
      <c r="ES115" s="556"/>
      <c r="ET115" s="556"/>
      <c r="EU115" s="556"/>
      <c r="EV115" s="556"/>
      <c r="EW115" s="556"/>
      <c r="EX115" s="556"/>
      <c r="EY115" s="556"/>
      <c r="EZ115" s="556"/>
      <c r="FA115" s="556"/>
      <c r="FB115" s="556"/>
      <c r="FC115" s="556"/>
      <c r="FD115" s="556"/>
      <c r="FE115" s="556"/>
      <c r="FF115" s="556"/>
      <c r="FG115" s="556"/>
      <c r="FH115" s="556"/>
      <c r="FI115" s="556"/>
      <c r="FJ115" s="556"/>
      <c r="FK115" s="556"/>
      <c r="FL115" s="556"/>
      <c r="FM115" s="556"/>
      <c r="FN115" s="556"/>
      <c r="FO115" s="556"/>
      <c r="FP115" s="556"/>
      <c r="FQ115" s="556"/>
      <c r="FR115" s="556"/>
      <c r="FS115" s="556"/>
      <c r="FT115" s="556"/>
      <c r="FU115" s="556"/>
      <c r="FV115" s="556"/>
      <c r="FW115" s="556"/>
      <c r="FX115" s="556"/>
      <c r="FY115" s="556"/>
      <c r="FZ115" s="556"/>
      <c r="GA115" s="556"/>
      <c r="GB115" s="556"/>
      <c r="GC115" s="556"/>
      <c r="GD115" s="556"/>
      <c r="GE115" s="556"/>
      <c r="GF115" s="556"/>
      <c r="GG115" s="556"/>
      <c r="GH115" s="556"/>
      <c r="GI115" s="556"/>
      <c r="GJ115" s="556"/>
      <c r="GK115" s="556"/>
      <c r="GL115" s="556"/>
      <c r="GM115" s="556"/>
      <c r="GN115" s="556"/>
      <c r="GO115" s="556"/>
      <c r="GP115" s="556"/>
      <c r="GQ115" s="556"/>
      <c r="GR115" s="556"/>
      <c r="GS115" s="556"/>
      <c r="GT115" s="556"/>
      <c r="GU115" s="556"/>
      <c r="GV115" s="556"/>
      <c r="GW115" s="556"/>
      <c r="GX115" s="556"/>
      <c r="GY115" s="556"/>
      <c r="GZ115" s="556"/>
      <c r="HA115" s="556"/>
      <c r="HB115" s="556"/>
      <c r="HC115" s="556"/>
      <c r="HD115" s="556"/>
      <c r="HE115" s="556"/>
      <c r="HF115" s="556"/>
      <c r="HG115" s="556"/>
      <c r="HH115" s="556"/>
      <c r="HI115" s="556"/>
      <c r="HJ115" s="556"/>
      <c r="HK115" s="556"/>
      <c r="HL115" s="556"/>
      <c r="HM115" s="556"/>
      <c r="HN115" s="556"/>
      <c r="HO115" s="556"/>
      <c r="HP115" s="556"/>
      <c r="HQ115" s="556"/>
      <c r="HR115" s="556"/>
      <c r="HS115" s="556"/>
      <c r="HT115" s="556"/>
      <c r="HU115" s="556"/>
      <c r="HV115" s="556"/>
      <c r="HW115" s="556"/>
      <c r="HX115" s="556"/>
      <c r="HY115" s="556"/>
      <c r="HZ115" s="556"/>
      <c r="IA115" s="556"/>
      <c r="IB115" s="556"/>
      <c r="IC115" s="556"/>
      <c r="ID115" s="556"/>
      <c r="IE115" s="556"/>
      <c r="IF115" s="556"/>
      <c r="IG115" s="556"/>
      <c r="IH115" s="556"/>
      <c r="II115" s="556"/>
      <c r="IJ115" s="556"/>
      <c r="IK115" s="556"/>
      <c r="IL115" s="556"/>
      <c r="IM115" s="556"/>
      <c r="IN115" s="556"/>
      <c r="IO115" s="556"/>
      <c r="IP115" s="556"/>
      <c r="IQ115" s="556"/>
      <c r="IR115" s="556"/>
      <c r="IS115" s="556"/>
    </row>
    <row r="116" spans="1:256" s="158" customFormat="1" ht="129.75" customHeight="1">
      <c r="A116" s="1143"/>
      <c r="B116" s="1065"/>
      <c r="C116" s="1065"/>
      <c r="D116" s="369">
        <v>5</v>
      </c>
      <c r="E116" s="176" t="s">
        <v>310</v>
      </c>
      <c r="F116" s="175"/>
      <c r="G116" s="176"/>
      <c r="H116" s="558">
        <v>481</v>
      </c>
      <c r="I116" s="687" t="s">
        <v>566</v>
      </c>
      <c r="J116" s="370">
        <v>2</v>
      </c>
      <c r="K116" s="693" t="s">
        <v>295</v>
      </c>
      <c r="L116" s="1077"/>
      <c r="M116" s="1083"/>
      <c r="N116" s="1083"/>
      <c r="O116" s="1083"/>
      <c r="P116" s="556"/>
      <c r="Q116" s="556"/>
      <c r="R116" s="556"/>
      <c r="S116" s="556"/>
      <c r="T116" s="556"/>
      <c r="U116" s="556"/>
      <c r="V116" s="556"/>
      <c r="W116" s="556"/>
      <c r="X116" s="556"/>
      <c r="Y116" s="556"/>
      <c r="Z116" s="556"/>
      <c r="AA116" s="556"/>
      <c r="AB116" s="556"/>
      <c r="AC116" s="556"/>
      <c r="AD116" s="556"/>
      <c r="AE116" s="556"/>
      <c r="AF116" s="556"/>
      <c r="AG116" s="556"/>
      <c r="AH116" s="556"/>
      <c r="AI116" s="556"/>
      <c r="AJ116" s="556"/>
      <c r="AK116" s="556"/>
      <c r="AL116" s="556"/>
      <c r="AM116" s="556"/>
      <c r="AN116" s="556"/>
      <c r="AO116" s="556"/>
      <c r="AP116" s="556"/>
      <c r="AQ116" s="556"/>
      <c r="AR116" s="556"/>
      <c r="AS116" s="556"/>
      <c r="AT116" s="556"/>
      <c r="AU116" s="556"/>
      <c r="AV116" s="556"/>
      <c r="AW116" s="556"/>
      <c r="AX116" s="556"/>
      <c r="AY116" s="556"/>
      <c r="AZ116" s="556"/>
      <c r="BA116" s="556"/>
      <c r="BB116" s="556"/>
      <c r="BC116" s="556"/>
      <c r="BD116" s="556"/>
      <c r="BE116" s="556"/>
      <c r="BF116" s="556"/>
      <c r="BG116" s="556"/>
      <c r="BH116" s="556"/>
      <c r="BI116" s="556"/>
      <c r="BJ116" s="556"/>
      <c r="BK116" s="556"/>
      <c r="BL116" s="556"/>
      <c r="BM116" s="556"/>
      <c r="BN116" s="556"/>
      <c r="BO116" s="556"/>
      <c r="BP116" s="556"/>
      <c r="BQ116" s="556"/>
      <c r="BR116" s="556"/>
      <c r="BS116" s="556"/>
      <c r="BT116" s="556"/>
      <c r="BU116" s="556"/>
      <c r="BV116" s="556"/>
      <c r="BW116" s="556"/>
      <c r="BX116" s="556"/>
      <c r="BY116" s="556"/>
      <c r="BZ116" s="556"/>
      <c r="CA116" s="556"/>
      <c r="CB116" s="556"/>
      <c r="CC116" s="556"/>
      <c r="CD116" s="556"/>
      <c r="CE116" s="556"/>
      <c r="CF116" s="556"/>
      <c r="CG116" s="556"/>
      <c r="CH116" s="556"/>
      <c r="CI116" s="556"/>
      <c r="CJ116" s="556"/>
      <c r="CK116" s="556"/>
      <c r="CL116" s="556"/>
      <c r="CM116" s="556"/>
      <c r="CN116" s="556"/>
      <c r="CO116" s="556"/>
      <c r="CP116" s="556"/>
      <c r="CQ116" s="556"/>
      <c r="CR116" s="556"/>
      <c r="CS116" s="556"/>
      <c r="CT116" s="556"/>
      <c r="CU116" s="556"/>
      <c r="CV116" s="556"/>
      <c r="CW116" s="556"/>
      <c r="CX116" s="556"/>
      <c r="CY116" s="556"/>
      <c r="CZ116" s="556"/>
      <c r="DA116" s="556"/>
      <c r="DB116" s="556"/>
      <c r="DC116" s="556"/>
      <c r="DD116" s="556"/>
      <c r="DE116" s="556"/>
      <c r="DF116" s="556"/>
      <c r="DG116" s="556"/>
      <c r="DH116" s="556"/>
      <c r="DI116" s="556"/>
      <c r="DJ116" s="556"/>
      <c r="DK116" s="556"/>
      <c r="DL116" s="556"/>
      <c r="DM116" s="556"/>
      <c r="DN116" s="556"/>
      <c r="DO116" s="556"/>
      <c r="DP116" s="556"/>
      <c r="DQ116" s="556"/>
      <c r="DR116" s="556"/>
      <c r="DS116" s="556"/>
      <c r="DT116" s="556"/>
      <c r="DU116" s="556"/>
      <c r="DV116" s="556"/>
      <c r="DW116" s="556"/>
      <c r="DX116" s="556"/>
      <c r="DY116" s="556"/>
      <c r="DZ116" s="556"/>
      <c r="EA116" s="556"/>
      <c r="EB116" s="556"/>
      <c r="EC116" s="556"/>
      <c r="ED116" s="556"/>
      <c r="EE116" s="556"/>
      <c r="EF116" s="556"/>
      <c r="EG116" s="556"/>
      <c r="EH116" s="556"/>
      <c r="EI116" s="556"/>
      <c r="EJ116" s="556"/>
      <c r="EK116" s="556"/>
      <c r="EL116" s="556"/>
      <c r="EM116" s="556"/>
      <c r="EN116" s="556"/>
      <c r="EO116" s="556"/>
      <c r="EP116" s="556"/>
      <c r="EQ116" s="556"/>
      <c r="ER116" s="556"/>
      <c r="ES116" s="556"/>
      <c r="ET116" s="556"/>
      <c r="EU116" s="556"/>
      <c r="EV116" s="556"/>
      <c r="EW116" s="556"/>
      <c r="EX116" s="556"/>
      <c r="EY116" s="556"/>
      <c r="EZ116" s="556"/>
      <c r="FA116" s="556"/>
      <c r="FB116" s="556"/>
      <c r="FC116" s="556"/>
      <c r="FD116" s="556"/>
      <c r="FE116" s="556"/>
      <c r="FF116" s="556"/>
      <c r="FG116" s="556"/>
      <c r="FH116" s="556"/>
      <c r="FI116" s="556"/>
      <c r="FJ116" s="556"/>
      <c r="FK116" s="556"/>
      <c r="FL116" s="556"/>
      <c r="FM116" s="556"/>
      <c r="FN116" s="556"/>
      <c r="FO116" s="556"/>
      <c r="FP116" s="556"/>
      <c r="FQ116" s="556"/>
      <c r="FR116" s="556"/>
      <c r="FS116" s="556"/>
      <c r="FT116" s="556"/>
      <c r="FU116" s="556"/>
      <c r="FV116" s="556"/>
      <c r="FW116" s="556"/>
      <c r="FX116" s="556"/>
      <c r="FY116" s="556"/>
      <c r="FZ116" s="556"/>
      <c r="GA116" s="556"/>
      <c r="GB116" s="556"/>
      <c r="GC116" s="556"/>
      <c r="GD116" s="556"/>
      <c r="GE116" s="556"/>
      <c r="GF116" s="556"/>
      <c r="GG116" s="556"/>
      <c r="GH116" s="556"/>
      <c r="GI116" s="556"/>
      <c r="GJ116" s="556"/>
      <c r="GK116" s="556"/>
      <c r="GL116" s="556"/>
      <c r="GM116" s="556"/>
      <c r="GN116" s="556"/>
      <c r="GO116" s="556"/>
      <c r="GP116" s="556"/>
      <c r="GQ116" s="556"/>
      <c r="GR116" s="556"/>
      <c r="GS116" s="556"/>
      <c r="GT116" s="556"/>
      <c r="GU116" s="556"/>
      <c r="GV116" s="556"/>
      <c r="GW116" s="556"/>
      <c r="GX116" s="556"/>
      <c r="GY116" s="556"/>
      <c r="GZ116" s="556"/>
      <c r="HA116" s="556"/>
      <c r="HB116" s="556"/>
      <c r="HC116" s="556"/>
      <c r="HD116" s="556"/>
      <c r="HE116" s="556"/>
      <c r="HF116" s="556"/>
      <c r="HG116" s="556"/>
      <c r="HH116" s="556"/>
      <c r="HI116" s="556"/>
      <c r="HJ116" s="556"/>
      <c r="HK116" s="556"/>
      <c r="HL116" s="556"/>
      <c r="HM116" s="556"/>
      <c r="HN116" s="556"/>
      <c r="HO116" s="556"/>
      <c r="HP116" s="556"/>
      <c r="HQ116" s="556"/>
      <c r="HR116" s="556"/>
      <c r="HS116" s="556"/>
      <c r="HT116" s="556"/>
      <c r="HU116" s="556"/>
      <c r="HV116" s="556"/>
      <c r="HW116" s="556"/>
      <c r="HX116" s="556"/>
      <c r="HY116" s="556"/>
      <c r="HZ116" s="556"/>
      <c r="IA116" s="556"/>
      <c r="IB116" s="556"/>
      <c r="IC116" s="556"/>
      <c r="ID116" s="556"/>
      <c r="IE116" s="556"/>
      <c r="IF116" s="556"/>
      <c r="IG116" s="556"/>
      <c r="IH116" s="556"/>
      <c r="II116" s="556"/>
      <c r="IJ116" s="556"/>
      <c r="IK116" s="556"/>
      <c r="IL116" s="556"/>
      <c r="IM116" s="556"/>
      <c r="IN116" s="556"/>
      <c r="IO116" s="556"/>
      <c r="IP116" s="556"/>
      <c r="IQ116" s="556"/>
      <c r="IR116" s="556"/>
      <c r="IS116" s="556"/>
    </row>
    <row r="117" spans="1:256" s="158" customFormat="1" ht="129.75" customHeight="1">
      <c r="A117" s="1143"/>
      <c r="B117" s="1065"/>
      <c r="C117" s="1065"/>
      <c r="D117" s="369">
        <v>6</v>
      </c>
      <c r="E117" s="176" t="s">
        <v>310</v>
      </c>
      <c r="F117" s="175"/>
      <c r="G117" s="176"/>
      <c r="H117" s="558" t="s">
        <v>934</v>
      </c>
      <c r="I117" s="687" t="s">
        <v>745</v>
      </c>
      <c r="J117" s="370">
        <v>2</v>
      </c>
      <c r="K117" s="693" t="s">
        <v>295</v>
      </c>
      <c r="L117" s="1077"/>
      <c r="M117" s="1083"/>
      <c r="N117" s="1083"/>
      <c r="O117" s="1083"/>
      <c r="P117" s="556"/>
      <c r="Q117" s="556"/>
      <c r="R117" s="556"/>
      <c r="S117" s="556"/>
      <c r="T117" s="556"/>
      <c r="U117" s="556"/>
      <c r="V117" s="556"/>
      <c r="W117" s="556"/>
      <c r="X117" s="556"/>
      <c r="Y117" s="556"/>
      <c r="Z117" s="556"/>
      <c r="AA117" s="556"/>
      <c r="AB117" s="556"/>
      <c r="AC117" s="556"/>
      <c r="AD117" s="556"/>
      <c r="AE117" s="556"/>
      <c r="AF117" s="556"/>
      <c r="AG117" s="556"/>
      <c r="AH117" s="556"/>
      <c r="AI117" s="556"/>
      <c r="AJ117" s="556"/>
      <c r="AK117" s="556"/>
      <c r="AL117" s="556"/>
      <c r="AM117" s="556"/>
      <c r="AN117" s="556"/>
      <c r="AO117" s="556"/>
      <c r="AP117" s="556"/>
      <c r="AQ117" s="556"/>
      <c r="AR117" s="556"/>
      <c r="AS117" s="556"/>
      <c r="AT117" s="556"/>
      <c r="AU117" s="556"/>
      <c r="AV117" s="556"/>
      <c r="AW117" s="556"/>
      <c r="AX117" s="556"/>
      <c r="AY117" s="556"/>
      <c r="AZ117" s="556"/>
      <c r="BA117" s="556"/>
      <c r="BB117" s="556"/>
      <c r="BC117" s="556"/>
      <c r="BD117" s="556"/>
      <c r="BE117" s="556"/>
      <c r="BF117" s="556"/>
      <c r="BG117" s="556"/>
      <c r="BH117" s="556"/>
      <c r="BI117" s="556"/>
      <c r="BJ117" s="556"/>
      <c r="BK117" s="556"/>
      <c r="BL117" s="556"/>
      <c r="BM117" s="556"/>
      <c r="BN117" s="556"/>
      <c r="BO117" s="556"/>
      <c r="BP117" s="556"/>
      <c r="BQ117" s="556"/>
      <c r="BR117" s="556"/>
      <c r="BS117" s="556"/>
      <c r="BT117" s="556"/>
      <c r="BU117" s="556"/>
      <c r="BV117" s="556"/>
      <c r="BW117" s="556"/>
      <c r="BX117" s="556"/>
      <c r="BY117" s="556"/>
      <c r="BZ117" s="556"/>
      <c r="CA117" s="556"/>
      <c r="CB117" s="556"/>
      <c r="CC117" s="556"/>
      <c r="CD117" s="556"/>
      <c r="CE117" s="556"/>
      <c r="CF117" s="556"/>
      <c r="CG117" s="556"/>
      <c r="CH117" s="556"/>
      <c r="CI117" s="556"/>
      <c r="CJ117" s="556"/>
      <c r="CK117" s="556"/>
      <c r="CL117" s="556"/>
      <c r="CM117" s="556"/>
      <c r="CN117" s="556"/>
      <c r="CO117" s="556"/>
      <c r="CP117" s="556"/>
      <c r="CQ117" s="556"/>
      <c r="CR117" s="556"/>
      <c r="CS117" s="556"/>
      <c r="CT117" s="556"/>
      <c r="CU117" s="556"/>
      <c r="CV117" s="556"/>
      <c r="CW117" s="556"/>
      <c r="CX117" s="556"/>
      <c r="CY117" s="556"/>
      <c r="CZ117" s="556"/>
      <c r="DA117" s="556"/>
      <c r="DB117" s="556"/>
      <c r="DC117" s="556"/>
      <c r="DD117" s="556"/>
      <c r="DE117" s="556"/>
      <c r="DF117" s="556"/>
      <c r="DG117" s="556"/>
      <c r="DH117" s="556"/>
      <c r="DI117" s="556"/>
      <c r="DJ117" s="556"/>
      <c r="DK117" s="556"/>
      <c r="DL117" s="556"/>
      <c r="DM117" s="556"/>
      <c r="DN117" s="556"/>
      <c r="DO117" s="556"/>
      <c r="DP117" s="556"/>
      <c r="DQ117" s="556"/>
      <c r="DR117" s="556"/>
      <c r="DS117" s="556"/>
      <c r="DT117" s="556"/>
      <c r="DU117" s="556"/>
      <c r="DV117" s="556"/>
      <c r="DW117" s="556"/>
      <c r="DX117" s="556"/>
      <c r="DY117" s="556"/>
      <c r="DZ117" s="556"/>
      <c r="EA117" s="556"/>
      <c r="EB117" s="556"/>
      <c r="EC117" s="556"/>
      <c r="ED117" s="556"/>
      <c r="EE117" s="556"/>
      <c r="EF117" s="556"/>
      <c r="EG117" s="556"/>
      <c r="EH117" s="556"/>
      <c r="EI117" s="556"/>
      <c r="EJ117" s="556"/>
      <c r="EK117" s="556"/>
      <c r="EL117" s="556"/>
      <c r="EM117" s="556"/>
      <c r="EN117" s="556"/>
      <c r="EO117" s="556"/>
      <c r="EP117" s="556"/>
      <c r="EQ117" s="556"/>
      <c r="ER117" s="556"/>
      <c r="ES117" s="556"/>
      <c r="ET117" s="556"/>
      <c r="EU117" s="556"/>
      <c r="EV117" s="556"/>
      <c r="EW117" s="556"/>
      <c r="EX117" s="556"/>
      <c r="EY117" s="556"/>
      <c r="EZ117" s="556"/>
      <c r="FA117" s="556"/>
      <c r="FB117" s="556"/>
      <c r="FC117" s="556"/>
      <c r="FD117" s="556"/>
      <c r="FE117" s="556"/>
      <c r="FF117" s="556"/>
      <c r="FG117" s="556"/>
      <c r="FH117" s="556"/>
      <c r="FI117" s="556"/>
      <c r="FJ117" s="556"/>
      <c r="FK117" s="556"/>
      <c r="FL117" s="556"/>
      <c r="FM117" s="556"/>
      <c r="FN117" s="556"/>
      <c r="FO117" s="556"/>
      <c r="FP117" s="556"/>
      <c r="FQ117" s="556"/>
      <c r="FR117" s="556"/>
      <c r="FS117" s="556"/>
      <c r="FT117" s="556"/>
      <c r="FU117" s="556"/>
      <c r="FV117" s="556"/>
      <c r="FW117" s="556"/>
      <c r="FX117" s="556"/>
      <c r="FY117" s="556"/>
      <c r="FZ117" s="556"/>
      <c r="GA117" s="556"/>
      <c r="GB117" s="556"/>
      <c r="GC117" s="556"/>
      <c r="GD117" s="556"/>
      <c r="GE117" s="556"/>
      <c r="GF117" s="556"/>
      <c r="GG117" s="556"/>
      <c r="GH117" s="556"/>
      <c r="GI117" s="556"/>
      <c r="GJ117" s="556"/>
      <c r="GK117" s="556"/>
      <c r="GL117" s="556"/>
      <c r="GM117" s="556"/>
      <c r="GN117" s="556"/>
      <c r="GO117" s="556"/>
      <c r="GP117" s="556"/>
      <c r="GQ117" s="556"/>
      <c r="GR117" s="556"/>
      <c r="GS117" s="556"/>
      <c r="GT117" s="556"/>
      <c r="GU117" s="556"/>
      <c r="GV117" s="556"/>
      <c r="GW117" s="556"/>
      <c r="GX117" s="556"/>
      <c r="GY117" s="556"/>
      <c r="GZ117" s="556"/>
      <c r="HA117" s="556"/>
      <c r="HB117" s="556"/>
      <c r="HC117" s="556"/>
      <c r="HD117" s="556"/>
      <c r="HE117" s="556"/>
      <c r="HF117" s="556"/>
      <c r="HG117" s="556"/>
      <c r="HH117" s="556"/>
      <c r="HI117" s="556"/>
      <c r="HJ117" s="556"/>
      <c r="HK117" s="556"/>
      <c r="HL117" s="556"/>
      <c r="HM117" s="556"/>
      <c r="HN117" s="556"/>
      <c r="HO117" s="556"/>
      <c r="HP117" s="556"/>
      <c r="HQ117" s="556"/>
      <c r="HR117" s="556"/>
      <c r="HS117" s="556"/>
      <c r="HT117" s="556"/>
      <c r="HU117" s="556"/>
      <c r="HV117" s="556"/>
      <c r="HW117" s="556"/>
      <c r="HX117" s="556"/>
      <c r="HY117" s="556"/>
      <c r="HZ117" s="556"/>
      <c r="IA117" s="556"/>
      <c r="IB117" s="556"/>
      <c r="IC117" s="556"/>
      <c r="ID117" s="556"/>
      <c r="IE117" s="556"/>
      <c r="IF117" s="556"/>
      <c r="IG117" s="556"/>
      <c r="IH117" s="556"/>
      <c r="II117" s="556"/>
      <c r="IJ117" s="556"/>
      <c r="IK117" s="556"/>
      <c r="IL117" s="556"/>
      <c r="IM117" s="556"/>
      <c r="IN117" s="556"/>
      <c r="IO117" s="556"/>
      <c r="IP117" s="556"/>
      <c r="IQ117" s="556"/>
      <c r="IR117" s="556"/>
      <c r="IS117" s="556"/>
    </row>
    <row r="118" spans="1:256" s="158" customFormat="1" ht="129.75" customHeight="1">
      <c r="A118" s="1143"/>
      <c r="B118" s="1065"/>
      <c r="C118" s="1065"/>
      <c r="D118" s="369">
        <v>7</v>
      </c>
      <c r="E118" s="176" t="s">
        <v>310</v>
      </c>
      <c r="F118" s="175"/>
      <c r="G118" s="176"/>
      <c r="H118" s="558">
        <v>28.5</v>
      </c>
      <c r="I118" s="450" t="s">
        <v>745</v>
      </c>
      <c r="J118" s="370">
        <v>2</v>
      </c>
      <c r="K118" s="448" t="s">
        <v>295</v>
      </c>
      <c r="L118" s="1077"/>
      <c r="M118" s="1083"/>
      <c r="N118" s="1083"/>
      <c r="O118" s="1083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56"/>
      <c r="AB118" s="556"/>
      <c r="AC118" s="556"/>
      <c r="AD118" s="556"/>
      <c r="AE118" s="556"/>
      <c r="AF118" s="556"/>
      <c r="AG118" s="556"/>
      <c r="AH118" s="556"/>
      <c r="AI118" s="556"/>
      <c r="AJ118" s="556"/>
      <c r="AK118" s="556"/>
      <c r="AL118" s="556"/>
      <c r="AM118" s="556"/>
      <c r="AN118" s="556"/>
      <c r="AO118" s="556"/>
      <c r="AP118" s="556"/>
      <c r="AQ118" s="556"/>
      <c r="AR118" s="556"/>
      <c r="AS118" s="556"/>
      <c r="AT118" s="556"/>
      <c r="AU118" s="556"/>
      <c r="AV118" s="556"/>
      <c r="AW118" s="556"/>
      <c r="AX118" s="556"/>
      <c r="AY118" s="556"/>
      <c r="AZ118" s="556"/>
      <c r="BA118" s="556"/>
      <c r="BB118" s="556"/>
      <c r="BC118" s="556"/>
      <c r="BD118" s="556"/>
      <c r="BE118" s="556"/>
      <c r="BF118" s="556"/>
      <c r="BG118" s="556"/>
      <c r="BH118" s="556"/>
      <c r="BI118" s="556"/>
      <c r="BJ118" s="556"/>
      <c r="BK118" s="556"/>
      <c r="BL118" s="556"/>
      <c r="BM118" s="556"/>
      <c r="BN118" s="556"/>
      <c r="BO118" s="556"/>
      <c r="BP118" s="556"/>
      <c r="BQ118" s="556"/>
      <c r="BR118" s="556"/>
      <c r="BS118" s="556"/>
      <c r="BT118" s="556"/>
      <c r="BU118" s="556"/>
      <c r="BV118" s="556"/>
      <c r="BW118" s="556"/>
      <c r="BX118" s="556"/>
      <c r="BY118" s="556"/>
      <c r="BZ118" s="556"/>
      <c r="CA118" s="556"/>
      <c r="CB118" s="556"/>
      <c r="CC118" s="556"/>
      <c r="CD118" s="556"/>
      <c r="CE118" s="556"/>
      <c r="CF118" s="556"/>
      <c r="CG118" s="556"/>
      <c r="CH118" s="556"/>
      <c r="CI118" s="556"/>
      <c r="CJ118" s="556"/>
      <c r="CK118" s="556"/>
      <c r="CL118" s="556"/>
      <c r="CM118" s="556"/>
      <c r="CN118" s="556"/>
      <c r="CO118" s="556"/>
      <c r="CP118" s="556"/>
      <c r="CQ118" s="556"/>
      <c r="CR118" s="556"/>
      <c r="CS118" s="556"/>
      <c r="CT118" s="556"/>
      <c r="CU118" s="556"/>
      <c r="CV118" s="556"/>
      <c r="CW118" s="556"/>
      <c r="CX118" s="556"/>
      <c r="CY118" s="556"/>
      <c r="CZ118" s="556"/>
      <c r="DA118" s="556"/>
      <c r="DB118" s="556"/>
      <c r="DC118" s="556"/>
      <c r="DD118" s="556"/>
      <c r="DE118" s="556"/>
      <c r="DF118" s="556"/>
      <c r="DG118" s="556"/>
      <c r="DH118" s="556"/>
      <c r="DI118" s="556"/>
      <c r="DJ118" s="556"/>
      <c r="DK118" s="556"/>
      <c r="DL118" s="556"/>
      <c r="DM118" s="556"/>
      <c r="DN118" s="556"/>
      <c r="DO118" s="556"/>
      <c r="DP118" s="556"/>
      <c r="DQ118" s="556"/>
      <c r="DR118" s="556"/>
      <c r="DS118" s="556"/>
      <c r="DT118" s="556"/>
      <c r="DU118" s="556"/>
      <c r="DV118" s="556"/>
      <c r="DW118" s="556"/>
      <c r="DX118" s="556"/>
      <c r="DY118" s="556"/>
      <c r="DZ118" s="556"/>
      <c r="EA118" s="556"/>
      <c r="EB118" s="556"/>
      <c r="EC118" s="556"/>
      <c r="ED118" s="556"/>
      <c r="EE118" s="556"/>
      <c r="EF118" s="556"/>
      <c r="EG118" s="556"/>
      <c r="EH118" s="556"/>
      <c r="EI118" s="556"/>
      <c r="EJ118" s="556"/>
      <c r="EK118" s="556"/>
      <c r="EL118" s="556"/>
      <c r="EM118" s="556"/>
      <c r="EN118" s="556"/>
      <c r="EO118" s="556"/>
      <c r="EP118" s="556"/>
      <c r="EQ118" s="556"/>
      <c r="ER118" s="556"/>
      <c r="ES118" s="556"/>
      <c r="ET118" s="556"/>
      <c r="EU118" s="556"/>
      <c r="EV118" s="556"/>
      <c r="EW118" s="556"/>
      <c r="EX118" s="556"/>
      <c r="EY118" s="556"/>
      <c r="EZ118" s="556"/>
      <c r="FA118" s="556"/>
      <c r="FB118" s="556"/>
      <c r="FC118" s="556"/>
      <c r="FD118" s="556"/>
      <c r="FE118" s="556"/>
      <c r="FF118" s="556"/>
      <c r="FG118" s="556"/>
      <c r="FH118" s="556"/>
      <c r="FI118" s="556"/>
      <c r="FJ118" s="556"/>
      <c r="FK118" s="556"/>
      <c r="FL118" s="556"/>
      <c r="FM118" s="556"/>
      <c r="FN118" s="556"/>
      <c r="FO118" s="556"/>
      <c r="FP118" s="556"/>
      <c r="FQ118" s="556"/>
      <c r="FR118" s="556"/>
      <c r="FS118" s="556"/>
      <c r="FT118" s="556"/>
      <c r="FU118" s="556"/>
      <c r="FV118" s="556"/>
      <c r="FW118" s="556"/>
      <c r="FX118" s="556"/>
      <c r="FY118" s="556"/>
      <c r="FZ118" s="556"/>
      <c r="GA118" s="556"/>
      <c r="GB118" s="556"/>
      <c r="GC118" s="556"/>
      <c r="GD118" s="556"/>
      <c r="GE118" s="556"/>
      <c r="GF118" s="556"/>
      <c r="GG118" s="556"/>
      <c r="GH118" s="556"/>
      <c r="GI118" s="556"/>
      <c r="GJ118" s="556"/>
      <c r="GK118" s="556"/>
      <c r="GL118" s="556"/>
      <c r="GM118" s="556"/>
      <c r="GN118" s="556"/>
      <c r="GO118" s="556"/>
      <c r="GP118" s="556"/>
      <c r="GQ118" s="556"/>
      <c r="GR118" s="556"/>
      <c r="GS118" s="556"/>
      <c r="GT118" s="556"/>
      <c r="GU118" s="556"/>
      <c r="GV118" s="556"/>
      <c r="GW118" s="556"/>
      <c r="GX118" s="556"/>
      <c r="GY118" s="556"/>
      <c r="GZ118" s="556"/>
      <c r="HA118" s="556"/>
      <c r="HB118" s="556"/>
      <c r="HC118" s="556"/>
      <c r="HD118" s="556"/>
      <c r="HE118" s="556"/>
      <c r="HF118" s="556"/>
      <c r="HG118" s="556"/>
      <c r="HH118" s="556"/>
      <c r="HI118" s="556"/>
      <c r="HJ118" s="556"/>
      <c r="HK118" s="556"/>
      <c r="HL118" s="556"/>
      <c r="HM118" s="556"/>
      <c r="HN118" s="556"/>
      <c r="HO118" s="556"/>
      <c r="HP118" s="556"/>
      <c r="HQ118" s="556"/>
      <c r="HR118" s="556"/>
      <c r="HS118" s="556"/>
      <c r="HT118" s="556"/>
      <c r="HU118" s="556"/>
      <c r="HV118" s="556"/>
      <c r="HW118" s="556"/>
      <c r="HX118" s="556"/>
      <c r="HY118" s="556"/>
      <c r="HZ118" s="556"/>
      <c r="IA118" s="556"/>
      <c r="IB118" s="556"/>
      <c r="IC118" s="556"/>
      <c r="ID118" s="556"/>
      <c r="IE118" s="556"/>
      <c r="IF118" s="556"/>
      <c r="IG118" s="556"/>
      <c r="IH118" s="556"/>
      <c r="II118" s="556"/>
      <c r="IJ118" s="556"/>
      <c r="IK118" s="556"/>
      <c r="IL118" s="556"/>
      <c r="IM118" s="556"/>
      <c r="IN118" s="556"/>
      <c r="IO118" s="556"/>
      <c r="IP118" s="556"/>
      <c r="IQ118" s="556"/>
      <c r="IR118" s="556"/>
      <c r="IS118" s="556"/>
    </row>
    <row r="119" spans="1:256" s="158" customFormat="1" ht="129.75" customHeight="1">
      <c r="A119" s="1143"/>
      <c r="B119" s="1065"/>
      <c r="C119" s="1065"/>
      <c r="D119" s="369">
        <v>8</v>
      </c>
      <c r="E119" s="176" t="s">
        <v>310</v>
      </c>
      <c r="F119" s="175"/>
      <c r="G119" s="176"/>
      <c r="H119" s="558">
        <v>22.5</v>
      </c>
      <c r="I119" s="450" t="s">
        <v>745</v>
      </c>
      <c r="J119" s="370">
        <v>2</v>
      </c>
      <c r="K119" s="448" t="s">
        <v>295</v>
      </c>
      <c r="L119" s="1077"/>
      <c r="M119" s="1083"/>
      <c r="N119" s="1083"/>
      <c r="O119" s="1083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56"/>
      <c r="AB119" s="556"/>
      <c r="AC119" s="556"/>
      <c r="AD119" s="556"/>
      <c r="AE119" s="556"/>
      <c r="AF119" s="556"/>
      <c r="AG119" s="556"/>
      <c r="AH119" s="556"/>
      <c r="AI119" s="556"/>
      <c r="AJ119" s="556"/>
      <c r="AK119" s="556"/>
      <c r="AL119" s="556"/>
      <c r="AM119" s="556"/>
      <c r="AN119" s="556"/>
      <c r="AO119" s="556"/>
      <c r="AP119" s="556"/>
      <c r="AQ119" s="556"/>
      <c r="AR119" s="556"/>
      <c r="AS119" s="556"/>
      <c r="AT119" s="556"/>
      <c r="AU119" s="556"/>
      <c r="AV119" s="556"/>
      <c r="AW119" s="556"/>
      <c r="AX119" s="556"/>
      <c r="AY119" s="556"/>
      <c r="AZ119" s="556"/>
      <c r="BA119" s="556"/>
      <c r="BB119" s="556"/>
      <c r="BC119" s="556"/>
      <c r="BD119" s="556"/>
      <c r="BE119" s="556"/>
      <c r="BF119" s="556"/>
      <c r="BG119" s="556"/>
      <c r="BH119" s="556"/>
      <c r="BI119" s="556"/>
      <c r="BJ119" s="556"/>
      <c r="BK119" s="556"/>
      <c r="BL119" s="556"/>
      <c r="BM119" s="556"/>
      <c r="BN119" s="556"/>
      <c r="BO119" s="556"/>
      <c r="BP119" s="556"/>
      <c r="BQ119" s="556"/>
      <c r="BR119" s="556"/>
      <c r="BS119" s="556"/>
      <c r="BT119" s="556"/>
      <c r="BU119" s="556"/>
      <c r="BV119" s="556"/>
      <c r="BW119" s="556"/>
      <c r="BX119" s="556"/>
      <c r="BY119" s="556"/>
      <c r="BZ119" s="556"/>
      <c r="CA119" s="556"/>
      <c r="CB119" s="556"/>
      <c r="CC119" s="556"/>
      <c r="CD119" s="556"/>
      <c r="CE119" s="556"/>
      <c r="CF119" s="556"/>
      <c r="CG119" s="556"/>
      <c r="CH119" s="556"/>
      <c r="CI119" s="556"/>
      <c r="CJ119" s="556"/>
      <c r="CK119" s="556"/>
      <c r="CL119" s="556"/>
      <c r="CM119" s="556"/>
      <c r="CN119" s="556"/>
      <c r="CO119" s="556"/>
      <c r="CP119" s="556"/>
      <c r="CQ119" s="556"/>
      <c r="CR119" s="556"/>
      <c r="CS119" s="556"/>
      <c r="CT119" s="556"/>
      <c r="CU119" s="556"/>
      <c r="CV119" s="556"/>
      <c r="CW119" s="556"/>
      <c r="CX119" s="556"/>
      <c r="CY119" s="556"/>
      <c r="CZ119" s="556"/>
      <c r="DA119" s="556"/>
      <c r="DB119" s="556"/>
      <c r="DC119" s="556"/>
      <c r="DD119" s="556"/>
      <c r="DE119" s="556"/>
      <c r="DF119" s="556"/>
      <c r="DG119" s="556"/>
      <c r="DH119" s="556"/>
      <c r="DI119" s="556"/>
      <c r="DJ119" s="556"/>
      <c r="DK119" s="556"/>
      <c r="DL119" s="556"/>
      <c r="DM119" s="556"/>
      <c r="DN119" s="556"/>
      <c r="DO119" s="556"/>
      <c r="DP119" s="556"/>
      <c r="DQ119" s="556"/>
      <c r="DR119" s="556"/>
      <c r="DS119" s="556"/>
      <c r="DT119" s="556"/>
      <c r="DU119" s="556"/>
      <c r="DV119" s="556"/>
      <c r="DW119" s="556"/>
      <c r="DX119" s="556"/>
      <c r="DY119" s="556"/>
      <c r="DZ119" s="556"/>
      <c r="EA119" s="556"/>
      <c r="EB119" s="556"/>
      <c r="EC119" s="556"/>
      <c r="ED119" s="556"/>
      <c r="EE119" s="556"/>
      <c r="EF119" s="556"/>
      <c r="EG119" s="556"/>
      <c r="EH119" s="556"/>
      <c r="EI119" s="556"/>
      <c r="EJ119" s="556"/>
      <c r="EK119" s="556"/>
      <c r="EL119" s="556"/>
      <c r="EM119" s="556"/>
      <c r="EN119" s="556"/>
      <c r="EO119" s="556"/>
      <c r="EP119" s="556"/>
      <c r="EQ119" s="556"/>
      <c r="ER119" s="556"/>
      <c r="ES119" s="556"/>
      <c r="ET119" s="556"/>
      <c r="EU119" s="556"/>
      <c r="EV119" s="556"/>
      <c r="EW119" s="556"/>
      <c r="EX119" s="556"/>
      <c r="EY119" s="556"/>
      <c r="EZ119" s="556"/>
      <c r="FA119" s="556"/>
      <c r="FB119" s="556"/>
      <c r="FC119" s="556"/>
      <c r="FD119" s="556"/>
      <c r="FE119" s="556"/>
      <c r="FF119" s="556"/>
      <c r="FG119" s="556"/>
      <c r="FH119" s="556"/>
      <c r="FI119" s="556"/>
      <c r="FJ119" s="556"/>
      <c r="FK119" s="556"/>
      <c r="FL119" s="556"/>
      <c r="FM119" s="556"/>
      <c r="FN119" s="556"/>
      <c r="FO119" s="556"/>
      <c r="FP119" s="556"/>
      <c r="FQ119" s="556"/>
      <c r="FR119" s="556"/>
      <c r="FS119" s="556"/>
      <c r="FT119" s="556"/>
      <c r="FU119" s="556"/>
      <c r="FV119" s="556"/>
      <c r="FW119" s="556"/>
      <c r="FX119" s="556"/>
      <c r="FY119" s="556"/>
      <c r="FZ119" s="556"/>
      <c r="GA119" s="556"/>
      <c r="GB119" s="556"/>
      <c r="GC119" s="556"/>
      <c r="GD119" s="556"/>
      <c r="GE119" s="556"/>
      <c r="GF119" s="556"/>
      <c r="GG119" s="556"/>
      <c r="GH119" s="556"/>
      <c r="GI119" s="556"/>
      <c r="GJ119" s="556"/>
      <c r="GK119" s="556"/>
      <c r="GL119" s="556"/>
      <c r="GM119" s="556"/>
      <c r="GN119" s="556"/>
      <c r="GO119" s="556"/>
      <c r="GP119" s="556"/>
      <c r="GQ119" s="556"/>
      <c r="GR119" s="556"/>
      <c r="GS119" s="556"/>
      <c r="GT119" s="556"/>
      <c r="GU119" s="556"/>
      <c r="GV119" s="556"/>
      <c r="GW119" s="556"/>
      <c r="GX119" s="556"/>
      <c r="GY119" s="556"/>
      <c r="GZ119" s="556"/>
      <c r="HA119" s="556"/>
      <c r="HB119" s="556"/>
      <c r="HC119" s="556"/>
      <c r="HD119" s="556"/>
      <c r="HE119" s="556"/>
      <c r="HF119" s="556"/>
      <c r="HG119" s="556"/>
      <c r="HH119" s="556"/>
      <c r="HI119" s="556"/>
      <c r="HJ119" s="556"/>
      <c r="HK119" s="556"/>
      <c r="HL119" s="556"/>
      <c r="HM119" s="556"/>
      <c r="HN119" s="556"/>
      <c r="HO119" s="556"/>
      <c r="HP119" s="556"/>
      <c r="HQ119" s="556"/>
      <c r="HR119" s="556"/>
      <c r="HS119" s="556"/>
      <c r="HT119" s="556"/>
      <c r="HU119" s="556"/>
      <c r="HV119" s="556"/>
      <c r="HW119" s="556"/>
      <c r="HX119" s="556"/>
      <c r="HY119" s="556"/>
      <c r="HZ119" s="556"/>
      <c r="IA119" s="556"/>
      <c r="IB119" s="556"/>
      <c r="IC119" s="556"/>
      <c r="ID119" s="556"/>
      <c r="IE119" s="556"/>
      <c r="IF119" s="556"/>
      <c r="IG119" s="556"/>
      <c r="IH119" s="556"/>
      <c r="II119" s="556"/>
      <c r="IJ119" s="556"/>
      <c r="IK119" s="556"/>
      <c r="IL119" s="556"/>
      <c r="IM119" s="556"/>
      <c r="IN119" s="556"/>
      <c r="IO119" s="556"/>
      <c r="IP119" s="556"/>
      <c r="IQ119" s="556"/>
      <c r="IR119" s="556"/>
      <c r="IS119" s="556"/>
    </row>
    <row r="120" spans="1:256" s="158" customFormat="1" ht="129.75" customHeight="1">
      <c r="A120" s="1143"/>
      <c r="B120" s="1065"/>
      <c r="C120" s="1065"/>
      <c r="D120" s="369">
        <v>9</v>
      </c>
      <c r="E120" s="176" t="s">
        <v>758</v>
      </c>
      <c r="F120" s="175"/>
      <c r="G120" s="176"/>
      <c r="H120" s="558">
        <v>96.5</v>
      </c>
      <c r="I120" s="450" t="s">
        <v>745</v>
      </c>
      <c r="J120" s="370">
        <v>2</v>
      </c>
      <c r="K120" s="448" t="s">
        <v>295</v>
      </c>
      <c r="L120" s="1077"/>
      <c r="M120" s="1083"/>
      <c r="N120" s="1083"/>
      <c r="O120" s="1083"/>
      <c r="P120" s="556"/>
      <c r="Q120" s="556"/>
      <c r="R120" s="556"/>
      <c r="S120" s="556"/>
      <c r="T120" s="556"/>
      <c r="U120" s="556"/>
      <c r="V120" s="556"/>
      <c r="W120" s="556"/>
      <c r="X120" s="556"/>
      <c r="Y120" s="556"/>
      <c r="Z120" s="556"/>
      <c r="AA120" s="556"/>
      <c r="AB120" s="556"/>
      <c r="AC120" s="556"/>
      <c r="AD120" s="556"/>
      <c r="AE120" s="556"/>
      <c r="AF120" s="556"/>
      <c r="AG120" s="556"/>
      <c r="AH120" s="556"/>
      <c r="AI120" s="556"/>
      <c r="AJ120" s="556"/>
      <c r="AK120" s="556"/>
      <c r="AL120" s="556"/>
      <c r="AM120" s="556"/>
      <c r="AN120" s="556"/>
      <c r="AO120" s="556"/>
      <c r="AP120" s="556"/>
      <c r="AQ120" s="556"/>
      <c r="AR120" s="556"/>
      <c r="AS120" s="556"/>
      <c r="AT120" s="556"/>
      <c r="AU120" s="556"/>
      <c r="AV120" s="556"/>
      <c r="AW120" s="556"/>
      <c r="AX120" s="556"/>
      <c r="AY120" s="556"/>
      <c r="AZ120" s="556"/>
      <c r="BA120" s="556"/>
      <c r="BB120" s="556"/>
      <c r="BC120" s="556"/>
      <c r="BD120" s="556"/>
      <c r="BE120" s="556"/>
      <c r="BF120" s="556"/>
      <c r="BG120" s="556"/>
      <c r="BH120" s="556"/>
      <c r="BI120" s="556"/>
      <c r="BJ120" s="556"/>
      <c r="BK120" s="556"/>
      <c r="BL120" s="556"/>
      <c r="BM120" s="556"/>
      <c r="BN120" s="556"/>
      <c r="BO120" s="556"/>
      <c r="BP120" s="556"/>
      <c r="BQ120" s="556"/>
      <c r="BR120" s="556"/>
      <c r="BS120" s="556"/>
      <c r="BT120" s="556"/>
      <c r="BU120" s="556"/>
      <c r="BV120" s="556"/>
      <c r="BW120" s="556"/>
      <c r="BX120" s="556"/>
      <c r="BY120" s="556"/>
      <c r="BZ120" s="556"/>
      <c r="CA120" s="556"/>
      <c r="CB120" s="556"/>
      <c r="CC120" s="556"/>
      <c r="CD120" s="556"/>
      <c r="CE120" s="556"/>
      <c r="CF120" s="556"/>
      <c r="CG120" s="556"/>
      <c r="CH120" s="556"/>
      <c r="CI120" s="556"/>
      <c r="CJ120" s="556"/>
      <c r="CK120" s="556"/>
      <c r="CL120" s="556"/>
      <c r="CM120" s="556"/>
      <c r="CN120" s="556"/>
      <c r="CO120" s="556"/>
      <c r="CP120" s="556"/>
      <c r="CQ120" s="556"/>
      <c r="CR120" s="556"/>
      <c r="CS120" s="556"/>
      <c r="CT120" s="556"/>
      <c r="CU120" s="556"/>
      <c r="CV120" s="556"/>
      <c r="CW120" s="556"/>
      <c r="CX120" s="556"/>
      <c r="CY120" s="556"/>
      <c r="CZ120" s="556"/>
      <c r="DA120" s="556"/>
      <c r="DB120" s="556"/>
      <c r="DC120" s="556"/>
      <c r="DD120" s="556"/>
      <c r="DE120" s="556"/>
      <c r="DF120" s="556"/>
      <c r="DG120" s="556"/>
      <c r="DH120" s="556"/>
      <c r="DI120" s="556"/>
      <c r="DJ120" s="556"/>
      <c r="DK120" s="556"/>
      <c r="DL120" s="556"/>
      <c r="DM120" s="556"/>
      <c r="DN120" s="556"/>
      <c r="DO120" s="556"/>
      <c r="DP120" s="556"/>
      <c r="DQ120" s="556"/>
      <c r="DR120" s="556"/>
      <c r="DS120" s="556"/>
      <c r="DT120" s="556"/>
      <c r="DU120" s="556"/>
      <c r="DV120" s="556"/>
      <c r="DW120" s="556"/>
      <c r="DX120" s="556"/>
      <c r="DY120" s="556"/>
      <c r="DZ120" s="556"/>
      <c r="EA120" s="556"/>
      <c r="EB120" s="556"/>
      <c r="EC120" s="556"/>
      <c r="ED120" s="556"/>
      <c r="EE120" s="556"/>
      <c r="EF120" s="556"/>
      <c r="EG120" s="556"/>
      <c r="EH120" s="556"/>
      <c r="EI120" s="556"/>
      <c r="EJ120" s="556"/>
      <c r="EK120" s="556"/>
      <c r="EL120" s="556"/>
      <c r="EM120" s="556"/>
      <c r="EN120" s="556"/>
      <c r="EO120" s="556"/>
      <c r="EP120" s="556"/>
      <c r="EQ120" s="556"/>
      <c r="ER120" s="556"/>
      <c r="ES120" s="556"/>
      <c r="ET120" s="556"/>
      <c r="EU120" s="556"/>
      <c r="EV120" s="556"/>
      <c r="EW120" s="556"/>
      <c r="EX120" s="556"/>
      <c r="EY120" s="556"/>
      <c r="EZ120" s="556"/>
      <c r="FA120" s="556"/>
      <c r="FB120" s="556"/>
      <c r="FC120" s="556"/>
      <c r="FD120" s="556"/>
      <c r="FE120" s="556"/>
      <c r="FF120" s="556"/>
      <c r="FG120" s="556"/>
      <c r="FH120" s="556"/>
      <c r="FI120" s="556"/>
      <c r="FJ120" s="556"/>
      <c r="FK120" s="556"/>
      <c r="FL120" s="556"/>
      <c r="FM120" s="556"/>
      <c r="FN120" s="556"/>
      <c r="FO120" s="556"/>
      <c r="FP120" s="556"/>
      <c r="FQ120" s="556"/>
      <c r="FR120" s="556"/>
      <c r="FS120" s="556"/>
      <c r="FT120" s="556"/>
      <c r="FU120" s="556"/>
      <c r="FV120" s="556"/>
      <c r="FW120" s="556"/>
      <c r="FX120" s="556"/>
      <c r="FY120" s="556"/>
      <c r="FZ120" s="556"/>
      <c r="GA120" s="556"/>
      <c r="GB120" s="556"/>
      <c r="GC120" s="556"/>
      <c r="GD120" s="556"/>
      <c r="GE120" s="556"/>
      <c r="GF120" s="556"/>
      <c r="GG120" s="556"/>
      <c r="GH120" s="556"/>
      <c r="GI120" s="556"/>
      <c r="GJ120" s="556"/>
      <c r="GK120" s="556"/>
      <c r="GL120" s="556"/>
      <c r="GM120" s="556"/>
      <c r="GN120" s="556"/>
      <c r="GO120" s="556"/>
      <c r="GP120" s="556"/>
      <c r="GQ120" s="556"/>
      <c r="GR120" s="556"/>
      <c r="GS120" s="556"/>
      <c r="GT120" s="556"/>
      <c r="GU120" s="556"/>
      <c r="GV120" s="556"/>
      <c r="GW120" s="556"/>
      <c r="GX120" s="556"/>
      <c r="GY120" s="556"/>
      <c r="GZ120" s="556"/>
      <c r="HA120" s="556"/>
      <c r="HB120" s="556"/>
      <c r="HC120" s="556"/>
      <c r="HD120" s="556"/>
      <c r="HE120" s="556"/>
      <c r="HF120" s="556"/>
      <c r="HG120" s="556"/>
      <c r="HH120" s="556"/>
      <c r="HI120" s="556"/>
      <c r="HJ120" s="556"/>
      <c r="HK120" s="556"/>
      <c r="HL120" s="556"/>
      <c r="HM120" s="556"/>
      <c r="HN120" s="556"/>
      <c r="HO120" s="556"/>
      <c r="HP120" s="556"/>
      <c r="HQ120" s="556"/>
      <c r="HR120" s="556"/>
      <c r="HS120" s="556"/>
      <c r="HT120" s="556"/>
      <c r="HU120" s="556"/>
      <c r="HV120" s="556"/>
      <c r="HW120" s="556"/>
      <c r="HX120" s="556"/>
      <c r="HY120" s="556"/>
      <c r="HZ120" s="556"/>
      <c r="IA120" s="556"/>
      <c r="IB120" s="556"/>
      <c r="IC120" s="556"/>
      <c r="ID120" s="556"/>
      <c r="IE120" s="556"/>
      <c r="IF120" s="556"/>
      <c r="IG120" s="556"/>
      <c r="IH120" s="556"/>
      <c r="II120" s="556"/>
      <c r="IJ120" s="556"/>
      <c r="IK120" s="556"/>
      <c r="IL120" s="556"/>
      <c r="IM120" s="556"/>
      <c r="IN120" s="556"/>
      <c r="IO120" s="556"/>
      <c r="IP120" s="556"/>
      <c r="IQ120" s="556"/>
      <c r="IR120" s="556"/>
      <c r="IS120" s="556"/>
    </row>
    <row r="121" spans="1:256" s="158" customFormat="1" ht="129.75" customHeight="1">
      <c r="A121" s="1143"/>
      <c r="B121" s="1065"/>
      <c r="C121" s="1065"/>
      <c r="D121" s="369">
        <v>10</v>
      </c>
      <c r="E121" s="176" t="s">
        <v>310</v>
      </c>
      <c r="F121" s="175"/>
      <c r="G121" s="176"/>
      <c r="H121" s="558">
        <v>125</v>
      </c>
      <c r="I121" s="451" t="s">
        <v>745</v>
      </c>
      <c r="J121" s="370">
        <v>2</v>
      </c>
      <c r="K121" s="448" t="s">
        <v>295</v>
      </c>
      <c r="L121" s="1077"/>
      <c r="M121" s="1083"/>
      <c r="N121" s="1083"/>
      <c r="O121" s="1083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56"/>
      <c r="AB121" s="556"/>
      <c r="AC121" s="556"/>
      <c r="AD121" s="556"/>
      <c r="AE121" s="556"/>
      <c r="AF121" s="556"/>
      <c r="AG121" s="556"/>
      <c r="AH121" s="556"/>
      <c r="AI121" s="556"/>
      <c r="AJ121" s="556"/>
      <c r="AK121" s="556"/>
      <c r="AL121" s="556"/>
      <c r="AM121" s="556"/>
      <c r="AN121" s="556"/>
      <c r="AO121" s="556"/>
      <c r="AP121" s="556"/>
      <c r="AQ121" s="556"/>
      <c r="AR121" s="556"/>
      <c r="AS121" s="556"/>
      <c r="AT121" s="556"/>
      <c r="AU121" s="556"/>
      <c r="AV121" s="556"/>
      <c r="AW121" s="556"/>
      <c r="AX121" s="556"/>
      <c r="AY121" s="556"/>
      <c r="AZ121" s="556"/>
      <c r="BA121" s="556"/>
      <c r="BB121" s="556"/>
      <c r="BC121" s="556"/>
      <c r="BD121" s="556"/>
      <c r="BE121" s="556"/>
      <c r="BF121" s="556"/>
      <c r="BG121" s="556"/>
      <c r="BH121" s="556"/>
      <c r="BI121" s="556"/>
      <c r="BJ121" s="556"/>
      <c r="BK121" s="556"/>
      <c r="BL121" s="556"/>
      <c r="BM121" s="556"/>
      <c r="BN121" s="556"/>
      <c r="BO121" s="556"/>
      <c r="BP121" s="556"/>
      <c r="BQ121" s="556"/>
      <c r="BR121" s="556"/>
      <c r="BS121" s="556"/>
      <c r="BT121" s="556"/>
      <c r="BU121" s="556"/>
      <c r="BV121" s="556"/>
      <c r="BW121" s="556"/>
      <c r="BX121" s="556"/>
      <c r="BY121" s="556"/>
      <c r="BZ121" s="556"/>
      <c r="CA121" s="556"/>
      <c r="CB121" s="556"/>
      <c r="CC121" s="556"/>
      <c r="CD121" s="556"/>
      <c r="CE121" s="556"/>
      <c r="CF121" s="556"/>
      <c r="CG121" s="556"/>
      <c r="CH121" s="556"/>
      <c r="CI121" s="556"/>
      <c r="CJ121" s="556"/>
      <c r="CK121" s="556"/>
      <c r="CL121" s="556"/>
      <c r="CM121" s="556"/>
      <c r="CN121" s="556"/>
      <c r="CO121" s="556"/>
      <c r="CP121" s="556"/>
      <c r="CQ121" s="556"/>
      <c r="CR121" s="556"/>
      <c r="CS121" s="556"/>
      <c r="CT121" s="556"/>
      <c r="CU121" s="556"/>
      <c r="CV121" s="556"/>
      <c r="CW121" s="556"/>
      <c r="CX121" s="556"/>
      <c r="CY121" s="556"/>
      <c r="CZ121" s="556"/>
      <c r="DA121" s="556"/>
      <c r="DB121" s="556"/>
      <c r="DC121" s="556"/>
      <c r="DD121" s="556"/>
      <c r="DE121" s="556"/>
      <c r="DF121" s="556"/>
      <c r="DG121" s="556"/>
      <c r="DH121" s="556"/>
      <c r="DI121" s="556"/>
      <c r="DJ121" s="556"/>
      <c r="DK121" s="556"/>
      <c r="DL121" s="556"/>
      <c r="DM121" s="556"/>
      <c r="DN121" s="556"/>
      <c r="DO121" s="556"/>
      <c r="DP121" s="556"/>
      <c r="DQ121" s="556"/>
      <c r="DR121" s="556"/>
      <c r="DS121" s="556"/>
      <c r="DT121" s="556"/>
      <c r="DU121" s="556"/>
      <c r="DV121" s="556"/>
      <c r="DW121" s="556"/>
      <c r="DX121" s="556"/>
      <c r="DY121" s="556"/>
      <c r="DZ121" s="556"/>
      <c r="EA121" s="556"/>
      <c r="EB121" s="556"/>
      <c r="EC121" s="556"/>
      <c r="ED121" s="556"/>
      <c r="EE121" s="556"/>
      <c r="EF121" s="556"/>
      <c r="EG121" s="556"/>
      <c r="EH121" s="556"/>
      <c r="EI121" s="556"/>
      <c r="EJ121" s="556"/>
      <c r="EK121" s="556"/>
      <c r="EL121" s="556"/>
      <c r="EM121" s="556"/>
      <c r="EN121" s="556"/>
      <c r="EO121" s="556"/>
      <c r="EP121" s="556"/>
      <c r="EQ121" s="556"/>
      <c r="ER121" s="556"/>
      <c r="ES121" s="556"/>
      <c r="ET121" s="556"/>
      <c r="EU121" s="556"/>
      <c r="EV121" s="556"/>
      <c r="EW121" s="556"/>
      <c r="EX121" s="556"/>
      <c r="EY121" s="556"/>
      <c r="EZ121" s="556"/>
      <c r="FA121" s="556"/>
      <c r="FB121" s="556"/>
      <c r="FC121" s="556"/>
      <c r="FD121" s="556"/>
      <c r="FE121" s="556"/>
      <c r="FF121" s="556"/>
      <c r="FG121" s="556"/>
      <c r="FH121" s="556"/>
      <c r="FI121" s="556"/>
      <c r="FJ121" s="556"/>
      <c r="FK121" s="556"/>
      <c r="FL121" s="556"/>
      <c r="FM121" s="556"/>
      <c r="FN121" s="556"/>
      <c r="FO121" s="556"/>
      <c r="FP121" s="556"/>
      <c r="FQ121" s="556"/>
      <c r="FR121" s="556"/>
      <c r="FS121" s="556"/>
      <c r="FT121" s="556"/>
      <c r="FU121" s="556"/>
      <c r="FV121" s="556"/>
      <c r="FW121" s="556"/>
      <c r="FX121" s="556"/>
      <c r="FY121" s="556"/>
      <c r="FZ121" s="556"/>
      <c r="GA121" s="556"/>
      <c r="GB121" s="556"/>
      <c r="GC121" s="556"/>
      <c r="GD121" s="556"/>
      <c r="GE121" s="556"/>
      <c r="GF121" s="556"/>
      <c r="GG121" s="556"/>
      <c r="GH121" s="556"/>
      <c r="GI121" s="556"/>
      <c r="GJ121" s="556"/>
      <c r="GK121" s="556"/>
      <c r="GL121" s="556"/>
      <c r="GM121" s="556"/>
      <c r="GN121" s="556"/>
      <c r="GO121" s="556"/>
      <c r="GP121" s="556"/>
      <c r="GQ121" s="556"/>
      <c r="GR121" s="556"/>
      <c r="GS121" s="556"/>
      <c r="GT121" s="556"/>
      <c r="GU121" s="556"/>
      <c r="GV121" s="556"/>
      <c r="GW121" s="556"/>
      <c r="GX121" s="556"/>
      <c r="GY121" s="556"/>
      <c r="GZ121" s="556"/>
      <c r="HA121" s="556"/>
      <c r="HB121" s="556"/>
      <c r="HC121" s="556"/>
      <c r="HD121" s="556"/>
      <c r="HE121" s="556"/>
      <c r="HF121" s="556"/>
      <c r="HG121" s="556"/>
      <c r="HH121" s="556"/>
      <c r="HI121" s="556"/>
      <c r="HJ121" s="556"/>
      <c r="HK121" s="556"/>
      <c r="HL121" s="556"/>
      <c r="HM121" s="556"/>
      <c r="HN121" s="556"/>
      <c r="HO121" s="556"/>
      <c r="HP121" s="556"/>
      <c r="HQ121" s="556"/>
      <c r="HR121" s="556"/>
      <c r="HS121" s="556"/>
      <c r="HT121" s="556"/>
      <c r="HU121" s="556"/>
      <c r="HV121" s="556"/>
      <c r="HW121" s="556"/>
      <c r="HX121" s="556"/>
      <c r="HY121" s="556"/>
      <c r="HZ121" s="556"/>
      <c r="IA121" s="556"/>
      <c r="IB121" s="556"/>
      <c r="IC121" s="556"/>
      <c r="ID121" s="556"/>
      <c r="IE121" s="556"/>
      <c r="IF121" s="556"/>
      <c r="IG121" s="556"/>
      <c r="IH121" s="556"/>
      <c r="II121" s="556"/>
      <c r="IJ121" s="556"/>
      <c r="IK121" s="556"/>
      <c r="IL121" s="556"/>
      <c r="IM121" s="556"/>
      <c r="IN121" s="556"/>
      <c r="IO121" s="556"/>
      <c r="IP121" s="556"/>
      <c r="IQ121" s="556"/>
      <c r="IR121" s="556"/>
      <c r="IS121" s="556"/>
    </row>
    <row r="122" spans="1:256" s="175" customFormat="1" ht="129.75" customHeight="1">
      <c r="A122" s="1142" t="s">
        <v>313</v>
      </c>
      <c r="B122" s="1064" t="s">
        <v>759</v>
      </c>
      <c r="C122" s="1064" t="s">
        <v>751</v>
      </c>
      <c r="D122" s="365">
        <v>1</v>
      </c>
      <c r="E122" s="172" t="s">
        <v>760</v>
      </c>
      <c r="F122" s="366"/>
      <c r="G122" s="172"/>
      <c r="H122" s="559" t="s">
        <v>757</v>
      </c>
      <c r="I122" s="450" t="s">
        <v>745</v>
      </c>
      <c r="J122" s="367">
        <v>2</v>
      </c>
      <c r="K122" s="447" t="s">
        <v>295</v>
      </c>
      <c r="L122" s="1076" t="s">
        <v>754</v>
      </c>
      <c r="M122" s="1082" t="s">
        <v>311</v>
      </c>
      <c r="N122" s="1082" t="s">
        <v>568</v>
      </c>
      <c r="O122" s="1082" t="s">
        <v>569</v>
      </c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159"/>
      <c r="BF122" s="159"/>
      <c r="BG122" s="159"/>
      <c r="BH122" s="159"/>
      <c r="BI122" s="159"/>
      <c r="BJ122" s="159"/>
      <c r="BK122" s="159"/>
      <c r="BL122" s="159"/>
      <c r="BM122" s="159"/>
      <c r="BN122" s="159"/>
      <c r="BO122" s="159"/>
      <c r="BP122" s="159"/>
      <c r="BQ122" s="159"/>
      <c r="BR122" s="159"/>
      <c r="BS122" s="159"/>
      <c r="BT122" s="159"/>
      <c r="BU122" s="159"/>
      <c r="BV122" s="159"/>
      <c r="BW122" s="159"/>
      <c r="BX122" s="159"/>
      <c r="BY122" s="159"/>
      <c r="BZ122" s="159"/>
      <c r="CA122" s="159"/>
      <c r="CB122" s="159"/>
      <c r="CC122" s="159"/>
      <c r="CD122" s="159"/>
      <c r="CE122" s="159"/>
      <c r="CF122" s="159"/>
      <c r="CG122" s="159"/>
      <c r="CH122" s="159"/>
      <c r="CI122" s="159"/>
      <c r="CJ122" s="159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59"/>
      <c r="CW122" s="159"/>
      <c r="CX122" s="159"/>
      <c r="CY122" s="159"/>
      <c r="CZ122" s="159"/>
      <c r="DA122" s="159"/>
      <c r="DB122" s="159"/>
      <c r="DC122" s="159"/>
      <c r="DD122" s="159"/>
      <c r="DE122" s="159"/>
      <c r="DF122" s="159"/>
      <c r="DG122" s="159"/>
      <c r="DH122" s="159"/>
      <c r="DI122" s="159"/>
      <c r="DJ122" s="159"/>
      <c r="DK122" s="159"/>
      <c r="DL122" s="159"/>
      <c r="DM122" s="159"/>
      <c r="DN122" s="159"/>
      <c r="DO122" s="159"/>
      <c r="DP122" s="159"/>
      <c r="DQ122" s="159"/>
      <c r="DR122" s="159"/>
      <c r="DS122" s="159"/>
      <c r="DT122" s="159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59"/>
      <c r="EG122" s="159"/>
      <c r="EH122" s="159"/>
      <c r="EI122" s="159"/>
      <c r="EJ122" s="159"/>
      <c r="EK122" s="159"/>
      <c r="EL122" s="159"/>
      <c r="EM122" s="159"/>
      <c r="EN122" s="159"/>
      <c r="EO122" s="159"/>
      <c r="EP122" s="159"/>
      <c r="EQ122" s="159"/>
      <c r="ER122" s="159"/>
      <c r="ES122" s="159"/>
      <c r="ET122" s="159"/>
      <c r="EU122" s="159"/>
      <c r="EV122" s="159"/>
      <c r="EW122" s="159"/>
      <c r="EX122" s="159"/>
      <c r="EY122" s="159"/>
      <c r="EZ122" s="159"/>
      <c r="FA122" s="159"/>
      <c r="FB122" s="159"/>
      <c r="FC122" s="159"/>
      <c r="FD122" s="159"/>
      <c r="FE122" s="159"/>
      <c r="FF122" s="159"/>
      <c r="FG122" s="159"/>
      <c r="FH122" s="159"/>
      <c r="FI122" s="159"/>
      <c r="FJ122" s="159"/>
      <c r="FK122" s="159"/>
      <c r="FL122" s="159"/>
      <c r="FM122" s="159"/>
      <c r="FN122" s="159"/>
      <c r="FO122" s="159"/>
      <c r="FP122" s="159"/>
      <c r="FQ122" s="159"/>
      <c r="FR122" s="159"/>
      <c r="FS122" s="159"/>
      <c r="FT122" s="159"/>
      <c r="FU122" s="159"/>
      <c r="FV122" s="159"/>
      <c r="FW122" s="159"/>
      <c r="FX122" s="159"/>
      <c r="FY122" s="159"/>
      <c r="FZ122" s="159"/>
      <c r="GA122" s="159"/>
      <c r="GB122" s="159"/>
      <c r="GC122" s="159"/>
      <c r="GD122" s="159"/>
      <c r="GE122" s="159"/>
      <c r="GF122" s="159"/>
      <c r="GG122" s="159"/>
      <c r="GH122" s="159"/>
      <c r="GI122" s="159"/>
      <c r="GJ122" s="159"/>
      <c r="GK122" s="159"/>
      <c r="GL122" s="159"/>
      <c r="GM122" s="159"/>
      <c r="GN122" s="159"/>
      <c r="GO122" s="159"/>
      <c r="GP122" s="159"/>
      <c r="GQ122" s="159"/>
      <c r="GR122" s="159"/>
      <c r="GS122" s="159"/>
      <c r="GT122" s="159"/>
      <c r="GU122" s="159"/>
      <c r="GV122" s="159"/>
      <c r="GW122" s="159"/>
      <c r="GX122" s="159"/>
      <c r="GY122" s="159"/>
      <c r="GZ122" s="159"/>
      <c r="HA122" s="159"/>
      <c r="HB122" s="159"/>
      <c r="HC122" s="159"/>
      <c r="HD122" s="159"/>
      <c r="HE122" s="159"/>
      <c r="HF122" s="159"/>
      <c r="HG122" s="159"/>
      <c r="HH122" s="159"/>
      <c r="HI122" s="159"/>
      <c r="HJ122" s="159"/>
      <c r="HK122" s="159"/>
      <c r="HL122" s="159"/>
      <c r="HM122" s="159"/>
      <c r="HN122" s="159"/>
      <c r="HO122" s="159"/>
      <c r="HP122" s="159"/>
      <c r="HQ122" s="159"/>
      <c r="HR122" s="159"/>
      <c r="HS122" s="159"/>
      <c r="HT122" s="159"/>
      <c r="HU122" s="159"/>
      <c r="HV122" s="159"/>
      <c r="HW122" s="159"/>
      <c r="HX122" s="159"/>
      <c r="HY122" s="159"/>
      <c r="HZ122" s="159"/>
      <c r="IA122" s="159"/>
      <c r="IB122" s="159"/>
      <c r="IC122" s="159"/>
      <c r="ID122" s="159"/>
      <c r="IE122" s="159"/>
      <c r="IF122" s="159"/>
      <c r="IG122" s="159"/>
      <c r="IH122" s="159"/>
      <c r="II122" s="159"/>
      <c r="IJ122" s="159"/>
      <c r="IK122" s="159"/>
      <c r="IL122" s="159"/>
      <c r="IM122" s="159"/>
      <c r="IN122" s="159"/>
      <c r="IO122" s="159"/>
      <c r="IP122" s="159"/>
      <c r="IQ122" s="159"/>
      <c r="IR122" s="159"/>
      <c r="IS122" s="159"/>
    </row>
    <row r="123" spans="1:256" s="158" customFormat="1" ht="129.75" customHeight="1">
      <c r="A123" s="1143"/>
      <c r="B123" s="1065"/>
      <c r="C123" s="1065"/>
      <c r="D123" s="369">
        <v>2</v>
      </c>
      <c r="E123" s="176" t="s">
        <v>758</v>
      </c>
      <c r="F123" s="175"/>
      <c r="G123" s="176"/>
      <c r="H123" s="557" t="s">
        <v>761</v>
      </c>
      <c r="I123" s="450" t="s">
        <v>745</v>
      </c>
      <c r="J123" s="370">
        <v>2</v>
      </c>
      <c r="K123" s="448" t="s">
        <v>295</v>
      </c>
      <c r="L123" s="1077"/>
      <c r="M123" s="1083"/>
      <c r="N123" s="1083"/>
      <c r="O123" s="1083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56"/>
      <c r="AB123" s="556"/>
      <c r="AC123" s="556"/>
      <c r="AD123" s="556"/>
      <c r="AE123" s="556"/>
      <c r="AF123" s="556"/>
      <c r="AG123" s="556"/>
      <c r="AH123" s="556"/>
      <c r="AI123" s="556"/>
      <c r="AJ123" s="556"/>
      <c r="AK123" s="556"/>
      <c r="AL123" s="556"/>
      <c r="AM123" s="556"/>
      <c r="AN123" s="556"/>
      <c r="AO123" s="556"/>
      <c r="AP123" s="556"/>
      <c r="AQ123" s="556"/>
      <c r="AR123" s="556"/>
      <c r="AS123" s="556"/>
      <c r="AT123" s="556"/>
      <c r="AU123" s="556"/>
      <c r="AV123" s="556"/>
      <c r="AW123" s="556"/>
      <c r="AX123" s="556"/>
      <c r="AY123" s="556"/>
      <c r="AZ123" s="556"/>
      <c r="BA123" s="556"/>
      <c r="BB123" s="556"/>
      <c r="BC123" s="556"/>
      <c r="BD123" s="556"/>
      <c r="BE123" s="556"/>
      <c r="BF123" s="556"/>
      <c r="BG123" s="556"/>
      <c r="BH123" s="556"/>
      <c r="BI123" s="556"/>
      <c r="BJ123" s="556"/>
      <c r="BK123" s="556"/>
      <c r="BL123" s="556"/>
      <c r="BM123" s="556"/>
      <c r="BN123" s="556"/>
      <c r="BO123" s="556"/>
      <c r="BP123" s="556"/>
      <c r="BQ123" s="556"/>
      <c r="BR123" s="556"/>
      <c r="BS123" s="556"/>
      <c r="BT123" s="556"/>
      <c r="BU123" s="556"/>
      <c r="BV123" s="556"/>
      <c r="BW123" s="556"/>
      <c r="BX123" s="556"/>
      <c r="BY123" s="556"/>
      <c r="BZ123" s="556"/>
      <c r="CA123" s="556"/>
      <c r="CB123" s="556"/>
      <c r="CC123" s="556"/>
      <c r="CD123" s="556"/>
      <c r="CE123" s="556"/>
      <c r="CF123" s="556"/>
      <c r="CG123" s="556"/>
      <c r="CH123" s="556"/>
      <c r="CI123" s="556"/>
      <c r="CJ123" s="556"/>
      <c r="CK123" s="556"/>
      <c r="CL123" s="556"/>
      <c r="CM123" s="556"/>
      <c r="CN123" s="556"/>
      <c r="CO123" s="556"/>
      <c r="CP123" s="556"/>
      <c r="CQ123" s="556"/>
      <c r="CR123" s="556"/>
      <c r="CS123" s="556"/>
      <c r="CT123" s="556"/>
      <c r="CU123" s="556"/>
      <c r="CV123" s="556"/>
      <c r="CW123" s="556"/>
      <c r="CX123" s="556"/>
      <c r="CY123" s="556"/>
      <c r="CZ123" s="556"/>
      <c r="DA123" s="556"/>
      <c r="DB123" s="556"/>
      <c r="DC123" s="556"/>
      <c r="DD123" s="556"/>
      <c r="DE123" s="556"/>
      <c r="DF123" s="556"/>
      <c r="DG123" s="556"/>
      <c r="DH123" s="556"/>
      <c r="DI123" s="556"/>
      <c r="DJ123" s="556"/>
      <c r="DK123" s="556"/>
      <c r="DL123" s="556"/>
      <c r="DM123" s="556"/>
      <c r="DN123" s="556"/>
      <c r="DO123" s="556"/>
      <c r="DP123" s="556"/>
      <c r="DQ123" s="556"/>
      <c r="DR123" s="556"/>
      <c r="DS123" s="556"/>
      <c r="DT123" s="556"/>
      <c r="DU123" s="556"/>
      <c r="DV123" s="556"/>
      <c r="DW123" s="556"/>
      <c r="DX123" s="556"/>
      <c r="DY123" s="556"/>
      <c r="DZ123" s="556"/>
      <c r="EA123" s="556"/>
      <c r="EB123" s="556"/>
      <c r="EC123" s="556"/>
      <c r="ED123" s="556"/>
      <c r="EE123" s="556"/>
      <c r="EF123" s="556"/>
      <c r="EG123" s="556"/>
      <c r="EH123" s="556"/>
      <c r="EI123" s="556"/>
      <c r="EJ123" s="556"/>
      <c r="EK123" s="556"/>
      <c r="EL123" s="556"/>
      <c r="EM123" s="556"/>
      <c r="EN123" s="556"/>
      <c r="EO123" s="556"/>
      <c r="EP123" s="556"/>
      <c r="EQ123" s="556"/>
      <c r="ER123" s="556"/>
      <c r="ES123" s="556"/>
      <c r="ET123" s="556"/>
      <c r="EU123" s="556"/>
      <c r="EV123" s="556"/>
      <c r="EW123" s="556"/>
      <c r="EX123" s="556"/>
      <c r="EY123" s="556"/>
      <c r="EZ123" s="556"/>
      <c r="FA123" s="556"/>
      <c r="FB123" s="556"/>
      <c r="FC123" s="556"/>
      <c r="FD123" s="556"/>
      <c r="FE123" s="556"/>
      <c r="FF123" s="556"/>
      <c r="FG123" s="556"/>
      <c r="FH123" s="556"/>
      <c r="FI123" s="556"/>
      <c r="FJ123" s="556"/>
      <c r="FK123" s="556"/>
      <c r="FL123" s="556"/>
      <c r="FM123" s="556"/>
      <c r="FN123" s="556"/>
      <c r="FO123" s="556"/>
      <c r="FP123" s="556"/>
      <c r="FQ123" s="556"/>
      <c r="FR123" s="556"/>
      <c r="FS123" s="556"/>
      <c r="FT123" s="556"/>
      <c r="FU123" s="556"/>
      <c r="FV123" s="556"/>
      <c r="FW123" s="556"/>
      <c r="FX123" s="556"/>
      <c r="FY123" s="556"/>
      <c r="FZ123" s="556"/>
      <c r="GA123" s="556"/>
      <c r="GB123" s="556"/>
      <c r="GC123" s="556"/>
      <c r="GD123" s="556"/>
      <c r="GE123" s="556"/>
      <c r="GF123" s="556"/>
      <c r="GG123" s="556"/>
      <c r="GH123" s="556"/>
      <c r="GI123" s="556"/>
      <c r="GJ123" s="556"/>
      <c r="GK123" s="556"/>
      <c r="GL123" s="556"/>
      <c r="GM123" s="556"/>
      <c r="GN123" s="556"/>
      <c r="GO123" s="556"/>
      <c r="GP123" s="556"/>
      <c r="GQ123" s="556"/>
      <c r="GR123" s="556"/>
      <c r="GS123" s="556"/>
      <c r="GT123" s="556"/>
      <c r="GU123" s="556"/>
      <c r="GV123" s="556"/>
      <c r="GW123" s="556"/>
      <c r="GX123" s="556"/>
      <c r="GY123" s="556"/>
      <c r="GZ123" s="556"/>
      <c r="HA123" s="556"/>
      <c r="HB123" s="556"/>
      <c r="HC123" s="556"/>
      <c r="HD123" s="556"/>
      <c r="HE123" s="556"/>
      <c r="HF123" s="556"/>
      <c r="HG123" s="556"/>
      <c r="HH123" s="556"/>
      <c r="HI123" s="556"/>
      <c r="HJ123" s="556"/>
      <c r="HK123" s="556"/>
      <c r="HL123" s="556"/>
      <c r="HM123" s="556"/>
      <c r="HN123" s="556"/>
      <c r="HO123" s="556"/>
      <c r="HP123" s="556"/>
      <c r="HQ123" s="556"/>
      <c r="HR123" s="556"/>
      <c r="HS123" s="556"/>
      <c r="HT123" s="556"/>
      <c r="HU123" s="556"/>
      <c r="HV123" s="556"/>
      <c r="HW123" s="556"/>
      <c r="HX123" s="556"/>
      <c r="HY123" s="556"/>
      <c r="HZ123" s="556"/>
      <c r="IA123" s="556"/>
      <c r="IB123" s="556"/>
      <c r="IC123" s="556"/>
      <c r="ID123" s="556"/>
      <c r="IE123" s="556"/>
      <c r="IF123" s="556"/>
      <c r="IG123" s="556"/>
      <c r="IH123" s="556"/>
      <c r="II123" s="556"/>
      <c r="IJ123" s="556"/>
      <c r="IK123" s="556"/>
      <c r="IL123" s="556"/>
      <c r="IM123" s="556"/>
      <c r="IN123" s="556"/>
      <c r="IO123" s="556"/>
      <c r="IP123" s="556"/>
      <c r="IQ123" s="556"/>
      <c r="IR123" s="556"/>
      <c r="IS123" s="556"/>
    </row>
    <row r="124" spans="1:256" s="158" customFormat="1" ht="129.75" customHeight="1">
      <c r="A124" s="1143"/>
      <c r="B124" s="1065"/>
      <c r="C124" s="1065"/>
      <c r="D124" s="369">
        <v>3</v>
      </c>
      <c r="E124" s="176" t="s">
        <v>310</v>
      </c>
      <c r="F124" s="175"/>
      <c r="G124" s="176"/>
      <c r="H124" s="558">
        <v>15</v>
      </c>
      <c r="I124" s="450" t="s">
        <v>745</v>
      </c>
      <c r="J124" s="370">
        <v>2</v>
      </c>
      <c r="K124" s="448" t="s">
        <v>295</v>
      </c>
      <c r="L124" s="1077"/>
      <c r="M124" s="1083"/>
      <c r="N124" s="1083"/>
      <c r="O124" s="1083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56"/>
      <c r="AB124" s="556"/>
      <c r="AC124" s="556"/>
      <c r="AD124" s="556"/>
      <c r="AE124" s="556"/>
      <c r="AF124" s="556"/>
      <c r="AG124" s="556"/>
      <c r="AH124" s="556"/>
      <c r="AI124" s="556"/>
      <c r="AJ124" s="556"/>
      <c r="AK124" s="556"/>
      <c r="AL124" s="556"/>
      <c r="AM124" s="556"/>
      <c r="AN124" s="556"/>
      <c r="AO124" s="556"/>
      <c r="AP124" s="556"/>
      <c r="AQ124" s="556"/>
      <c r="AR124" s="556"/>
      <c r="AS124" s="556"/>
      <c r="AT124" s="556"/>
      <c r="AU124" s="556"/>
      <c r="AV124" s="556"/>
      <c r="AW124" s="556"/>
      <c r="AX124" s="556"/>
      <c r="AY124" s="556"/>
      <c r="AZ124" s="556"/>
      <c r="BA124" s="556"/>
      <c r="BB124" s="556"/>
      <c r="BC124" s="556"/>
      <c r="BD124" s="556"/>
      <c r="BE124" s="556"/>
      <c r="BF124" s="556"/>
      <c r="BG124" s="556"/>
      <c r="BH124" s="556"/>
      <c r="BI124" s="556"/>
      <c r="BJ124" s="556"/>
      <c r="BK124" s="556"/>
      <c r="BL124" s="556"/>
      <c r="BM124" s="556"/>
      <c r="BN124" s="556"/>
      <c r="BO124" s="556"/>
      <c r="BP124" s="556"/>
      <c r="BQ124" s="556"/>
      <c r="BR124" s="556"/>
      <c r="BS124" s="556"/>
      <c r="BT124" s="556"/>
      <c r="BU124" s="556"/>
      <c r="BV124" s="556"/>
      <c r="BW124" s="556"/>
      <c r="BX124" s="556"/>
      <c r="BY124" s="556"/>
      <c r="BZ124" s="556"/>
      <c r="CA124" s="556"/>
      <c r="CB124" s="556"/>
      <c r="CC124" s="556"/>
      <c r="CD124" s="556"/>
      <c r="CE124" s="556"/>
      <c r="CF124" s="556"/>
      <c r="CG124" s="556"/>
      <c r="CH124" s="556"/>
      <c r="CI124" s="556"/>
      <c r="CJ124" s="556"/>
      <c r="CK124" s="556"/>
      <c r="CL124" s="556"/>
      <c r="CM124" s="556"/>
      <c r="CN124" s="556"/>
      <c r="CO124" s="556"/>
      <c r="CP124" s="556"/>
      <c r="CQ124" s="556"/>
      <c r="CR124" s="556"/>
      <c r="CS124" s="556"/>
      <c r="CT124" s="556"/>
      <c r="CU124" s="556"/>
      <c r="CV124" s="556"/>
      <c r="CW124" s="556"/>
      <c r="CX124" s="556"/>
      <c r="CY124" s="556"/>
      <c r="CZ124" s="556"/>
      <c r="DA124" s="556"/>
      <c r="DB124" s="556"/>
      <c r="DC124" s="556"/>
      <c r="DD124" s="556"/>
      <c r="DE124" s="556"/>
      <c r="DF124" s="556"/>
      <c r="DG124" s="556"/>
      <c r="DH124" s="556"/>
      <c r="DI124" s="556"/>
      <c r="DJ124" s="556"/>
      <c r="DK124" s="556"/>
      <c r="DL124" s="556"/>
      <c r="DM124" s="556"/>
      <c r="DN124" s="556"/>
      <c r="DO124" s="556"/>
      <c r="DP124" s="556"/>
      <c r="DQ124" s="556"/>
      <c r="DR124" s="556"/>
      <c r="DS124" s="556"/>
      <c r="DT124" s="556"/>
      <c r="DU124" s="556"/>
      <c r="DV124" s="556"/>
      <c r="DW124" s="556"/>
      <c r="DX124" s="556"/>
      <c r="DY124" s="556"/>
      <c r="DZ124" s="556"/>
      <c r="EA124" s="556"/>
      <c r="EB124" s="556"/>
      <c r="EC124" s="556"/>
      <c r="ED124" s="556"/>
      <c r="EE124" s="556"/>
      <c r="EF124" s="556"/>
      <c r="EG124" s="556"/>
      <c r="EH124" s="556"/>
      <c r="EI124" s="556"/>
      <c r="EJ124" s="556"/>
      <c r="EK124" s="556"/>
      <c r="EL124" s="556"/>
      <c r="EM124" s="556"/>
      <c r="EN124" s="556"/>
      <c r="EO124" s="556"/>
      <c r="EP124" s="556"/>
      <c r="EQ124" s="556"/>
      <c r="ER124" s="556"/>
      <c r="ES124" s="556"/>
      <c r="ET124" s="556"/>
      <c r="EU124" s="556"/>
      <c r="EV124" s="556"/>
      <c r="EW124" s="556"/>
      <c r="EX124" s="556"/>
      <c r="EY124" s="556"/>
      <c r="EZ124" s="556"/>
      <c r="FA124" s="556"/>
      <c r="FB124" s="556"/>
      <c r="FC124" s="556"/>
      <c r="FD124" s="556"/>
      <c r="FE124" s="556"/>
      <c r="FF124" s="556"/>
      <c r="FG124" s="556"/>
      <c r="FH124" s="556"/>
      <c r="FI124" s="556"/>
      <c r="FJ124" s="556"/>
      <c r="FK124" s="556"/>
      <c r="FL124" s="556"/>
      <c r="FM124" s="556"/>
      <c r="FN124" s="556"/>
      <c r="FO124" s="556"/>
      <c r="FP124" s="556"/>
      <c r="FQ124" s="556"/>
      <c r="FR124" s="556"/>
      <c r="FS124" s="556"/>
      <c r="FT124" s="556"/>
      <c r="FU124" s="556"/>
      <c r="FV124" s="556"/>
      <c r="FW124" s="556"/>
      <c r="FX124" s="556"/>
      <c r="FY124" s="556"/>
      <c r="FZ124" s="556"/>
      <c r="GA124" s="556"/>
      <c r="GB124" s="556"/>
      <c r="GC124" s="556"/>
      <c r="GD124" s="556"/>
      <c r="GE124" s="556"/>
      <c r="GF124" s="556"/>
      <c r="GG124" s="556"/>
      <c r="GH124" s="556"/>
      <c r="GI124" s="556"/>
      <c r="GJ124" s="556"/>
      <c r="GK124" s="556"/>
      <c r="GL124" s="556"/>
      <c r="GM124" s="556"/>
      <c r="GN124" s="556"/>
      <c r="GO124" s="556"/>
      <c r="GP124" s="556"/>
      <c r="GQ124" s="556"/>
      <c r="GR124" s="556"/>
      <c r="GS124" s="556"/>
      <c r="GT124" s="556"/>
      <c r="GU124" s="556"/>
      <c r="GV124" s="556"/>
      <c r="GW124" s="556"/>
      <c r="GX124" s="556"/>
      <c r="GY124" s="556"/>
      <c r="GZ124" s="556"/>
      <c r="HA124" s="556"/>
      <c r="HB124" s="556"/>
      <c r="HC124" s="556"/>
      <c r="HD124" s="556"/>
      <c r="HE124" s="556"/>
      <c r="HF124" s="556"/>
      <c r="HG124" s="556"/>
      <c r="HH124" s="556"/>
      <c r="HI124" s="556"/>
      <c r="HJ124" s="556"/>
      <c r="HK124" s="556"/>
      <c r="HL124" s="556"/>
      <c r="HM124" s="556"/>
      <c r="HN124" s="556"/>
      <c r="HO124" s="556"/>
      <c r="HP124" s="556"/>
      <c r="HQ124" s="556"/>
      <c r="HR124" s="556"/>
      <c r="HS124" s="556"/>
      <c r="HT124" s="556"/>
      <c r="HU124" s="556"/>
      <c r="HV124" s="556"/>
      <c r="HW124" s="556"/>
      <c r="HX124" s="556"/>
      <c r="HY124" s="556"/>
      <c r="HZ124" s="556"/>
      <c r="IA124" s="556"/>
      <c r="IB124" s="556"/>
      <c r="IC124" s="556"/>
      <c r="ID124" s="556"/>
      <c r="IE124" s="556"/>
      <c r="IF124" s="556"/>
      <c r="IG124" s="556"/>
      <c r="IH124" s="556"/>
      <c r="II124" s="556"/>
      <c r="IJ124" s="556"/>
      <c r="IK124" s="556"/>
      <c r="IL124" s="556"/>
      <c r="IM124" s="556"/>
      <c r="IN124" s="556"/>
      <c r="IO124" s="556"/>
      <c r="IP124" s="556"/>
      <c r="IQ124" s="556"/>
      <c r="IR124" s="556"/>
      <c r="IS124" s="556"/>
    </row>
    <row r="125" spans="1:256" s="145" customFormat="1" ht="118.5" customHeight="1">
      <c r="A125" s="1121" t="s">
        <v>798</v>
      </c>
      <c r="B125" s="1124" t="s">
        <v>799</v>
      </c>
      <c r="C125" s="1124" t="s">
        <v>630</v>
      </c>
      <c r="D125" s="157">
        <v>1</v>
      </c>
      <c r="E125" s="470" t="s">
        <v>631</v>
      </c>
      <c r="F125" s="471"/>
      <c r="G125" s="471"/>
      <c r="H125" s="702" t="s">
        <v>935</v>
      </c>
      <c r="I125" s="267" t="s">
        <v>205</v>
      </c>
      <c r="J125" s="157">
        <v>2</v>
      </c>
      <c r="K125" s="157" t="s">
        <v>274</v>
      </c>
      <c r="L125" s="1127" t="s">
        <v>275</v>
      </c>
      <c r="M125" s="1127" t="s">
        <v>607</v>
      </c>
      <c r="N125" s="1127" t="s">
        <v>272</v>
      </c>
      <c r="O125" s="1238" t="s">
        <v>276</v>
      </c>
      <c r="P125" s="472"/>
      <c r="Q125" s="472"/>
      <c r="R125" s="472"/>
      <c r="S125" s="472"/>
      <c r="T125" s="472"/>
      <c r="U125" s="472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  <c r="AG125" s="472"/>
      <c r="AH125" s="472"/>
      <c r="AI125" s="472"/>
      <c r="AJ125" s="472"/>
      <c r="AK125" s="472"/>
      <c r="AL125" s="472"/>
      <c r="AM125" s="472"/>
      <c r="AN125" s="472"/>
      <c r="AO125" s="472"/>
      <c r="AP125" s="472"/>
      <c r="AQ125" s="472"/>
      <c r="AR125" s="472"/>
      <c r="AS125" s="472"/>
      <c r="AT125" s="472"/>
      <c r="AU125" s="472"/>
      <c r="AV125" s="472"/>
      <c r="AW125" s="472"/>
      <c r="AX125" s="472"/>
      <c r="AY125" s="472"/>
      <c r="AZ125" s="472"/>
      <c r="BA125" s="472"/>
      <c r="BB125" s="472"/>
      <c r="BC125" s="472"/>
      <c r="BD125" s="472"/>
      <c r="BE125" s="472"/>
      <c r="BF125" s="472"/>
      <c r="BG125" s="472"/>
      <c r="BH125" s="472"/>
      <c r="BI125" s="472"/>
      <c r="BJ125" s="472"/>
      <c r="BK125" s="472"/>
      <c r="BL125" s="472"/>
      <c r="BM125" s="472"/>
      <c r="BN125" s="472"/>
      <c r="BO125" s="472"/>
      <c r="BP125" s="472"/>
      <c r="BQ125" s="472"/>
      <c r="BR125" s="472"/>
      <c r="BS125" s="472"/>
      <c r="BT125" s="472"/>
      <c r="BU125" s="472"/>
      <c r="BV125" s="472"/>
      <c r="BW125" s="472"/>
      <c r="BX125" s="472"/>
      <c r="BY125" s="472"/>
      <c r="BZ125" s="472"/>
      <c r="CA125" s="472"/>
      <c r="CB125" s="472"/>
      <c r="CC125" s="472"/>
      <c r="CD125" s="472"/>
      <c r="CE125" s="472"/>
      <c r="CF125" s="472"/>
      <c r="CG125" s="472"/>
      <c r="CH125" s="472"/>
      <c r="CI125" s="472"/>
      <c r="CJ125" s="472"/>
      <c r="CK125" s="472"/>
      <c r="CL125" s="472"/>
      <c r="CM125" s="472"/>
      <c r="CN125" s="472"/>
      <c r="CO125" s="472"/>
      <c r="CP125" s="472"/>
      <c r="CQ125" s="472"/>
      <c r="CR125" s="472"/>
      <c r="CS125" s="472"/>
      <c r="CT125" s="472"/>
      <c r="CU125" s="472"/>
      <c r="CV125" s="472"/>
      <c r="CW125" s="472"/>
      <c r="CX125" s="472"/>
      <c r="CY125" s="472"/>
      <c r="CZ125" s="472"/>
      <c r="DA125" s="472"/>
      <c r="DB125" s="472"/>
      <c r="DC125" s="472"/>
      <c r="DD125" s="472"/>
      <c r="DE125" s="472"/>
      <c r="DF125" s="472"/>
      <c r="DG125" s="472"/>
      <c r="DH125" s="472"/>
      <c r="DI125" s="472"/>
      <c r="DJ125" s="472"/>
      <c r="DK125" s="472"/>
      <c r="DL125" s="472"/>
      <c r="DM125" s="472"/>
      <c r="DN125" s="472"/>
      <c r="DO125" s="472"/>
      <c r="DP125" s="472"/>
      <c r="DQ125" s="472"/>
      <c r="DR125" s="472"/>
      <c r="DS125" s="472"/>
      <c r="DT125" s="472"/>
      <c r="DU125" s="472"/>
      <c r="DV125" s="472"/>
      <c r="DW125" s="472"/>
      <c r="DX125" s="472"/>
      <c r="DY125" s="472"/>
      <c r="DZ125" s="472"/>
      <c r="EA125" s="472"/>
      <c r="EB125" s="472"/>
      <c r="EC125" s="472"/>
      <c r="ED125" s="472"/>
      <c r="EE125" s="472"/>
      <c r="EF125" s="472"/>
      <c r="EG125" s="472"/>
      <c r="EH125" s="472"/>
      <c r="EI125" s="472"/>
      <c r="EJ125" s="472"/>
      <c r="EK125" s="472"/>
      <c r="EL125" s="472"/>
      <c r="EM125" s="472"/>
      <c r="EN125" s="472"/>
      <c r="EO125" s="472"/>
      <c r="EP125" s="472"/>
      <c r="EQ125" s="472"/>
      <c r="ER125" s="472"/>
      <c r="ES125" s="472"/>
      <c r="ET125" s="472"/>
      <c r="EU125" s="472"/>
      <c r="EV125" s="472"/>
      <c r="EW125" s="472"/>
      <c r="EX125" s="472"/>
      <c r="EY125" s="472"/>
      <c r="EZ125" s="472"/>
      <c r="FA125" s="472"/>
      <c r="FB125" s="472"/>
      <c r="FC125" s="472"/>
      <c r="FD125" s="472"/>
      <c r="FE125" s="472"/>
      <c r="FF125" s="472"/>
      <c r="FG125" s="472"/>
      <c r="FH125" s="472"/>
      <c r="FI125" s="472"/>
      <c r="FJ125" s="472"/>
      <c r="FK125" s="472"/>
      <c r="FL125" s="472"/>
      <c r="FM125" s="472"/>
      <c r="FN125" s="472"/>
      <c r="FO125" s="472"/>
      <c r="FP125" s="472"/>
      <c r="FQ125" s="472"/>
      <c r="FR125" s="472"/>
      <c r="FS125" s="472"/>
      <c r="FT125" s="472"/>
      <c r="FU125" s="472"/>
      <c r="FV125" s="472"/>
      <c r="FW125" s="472"/>
      <c r="FX125" s="472"/>
      <c r="FY125" s="472"/>
      <c r="FZ125" s="472"/>
      <c r="GA125" s="472"/>
      <c r="GB125" s="472"/>
      <c r="GC125" s="472"/>
      <c r="GD125" s="472"/>
      <c r="GE125" s="472"/>
      <c r="GF125" s="472"/>
      <c r="GG125" s="472"/>
      <c r="GH125" s="472"/>
      <c r="GI125" s="472"/>
      <c r="GJ125" s="472"/>
      <c r="GK125" s="472"/>
      <c r="GL125" s="472"/>
      <c r="GM125" s="472"/>
      <c r="GN125" s="472"/>
      <c r="GO125" s="472"/>
      <c r="GP125" s="472"/>
      <c r="GQ125" s="472"/>
      <c r="GR125" s="472"/>
      <c r="GS125" s="472"/>
      <c r="GT125" s="472"/>
      <c r="GU125" s="472"/>
      <c r="GV125" s="472"/>
      <c r="GW125" s="472"/>
      <c r="GX125" s="472"/>
      <c r="GY125" s="472"/>
      <c r="GZ125" s="472"/>
      <c r="HA125" s="472"/>
      <c r="HB125" s="472"/>
      <c r="HC125" s="472"/>
      <c r="HD125" s="472"/>
      <c r="HE125" s="472"/>
      <c r="HF125" s="472"/>
      <c r="HG125" s="472"/>
      <c r="HH125" s="472"/>
      <c r="HI125" s="472"/>
      <c r="HJ125" s="472"/>
      <c r="HK125" s="472"/>
      <c r="HL125" s="472"/>
      <c r="HM125" s="472"/>
      <c r="HN125" s="472"/>
      <c r="HO125" s="472"/>
      <c r="HP125" s="472"/>
      <c r="HQ125" s="472"/>
      <c r="HR125" s="472"/>
      <c r="HS125" s="472"/>
      <c r="HT125" s="472"/>
      <c r="HU125" s="472"/>
      <c r="HV125" s="472"/>
      <c r="HW125" s="472"/>
      <c r="HX125" s="472"/>
      <c r="HY125" s="472"/>
      <c r="HZ125" s="472"/>
      <c r="IA125" s="472"/>
      <c r="IB125" s="472"/>
      <c r="IC125" s="472"/>
      <c r="ID125" s="472"/>
      <c r="IE125" s="472"/>
      <c r="IF125" s="472"/>
      <c r="IG125" s="472"/>
      <c r="IH125" s="472"/>
      <c r="II125" s="472"/>
      <c r="IJ125" s="472"/>
      <c r="IK125" s="472"/>
      <c r="IL125" s="472"/>
      <c r="IM125" s="472"/>
      <c r="IN125" s="472"/>
      <c r="IO125" s="472"/>
      <c r="IP125" s="472"/>
      <c r="IQ125" s="472"/>
      <c r="IR125" s="472"/>
      <c r="IS125" s="472"/>
      <c r="IT125" s="472"/>
      <c r="IU125" s="472"/>
      <c r="IV125" s="472"/>
    </row>
    <row r="126" spans="1:256" s="145" customFormat="1" ht="118.5" customHeight="1">
      <c r="A126" s="1122"/>
      <c r="B126" s="1125"/>
      <c r="C126" s="1125"/>
      <c r="D126" s="456">
        <v>2</v>
      </c>
      <c r="E126" s="473" t="s">
        <v>632</v>
      </c>
      <c r="F126" s="474"/>
      <c r="G126" s="474"/>
      <c r="H126" s="703">
        <v>1.55</v>
      </c>
      <c r="I126" s="572" t="s">
        <v>633</v>
      </c>
      <c r="J126" s="456">
        <v>2</v>
      </c>
      <c r="K126" s="456" t="s">
        <v>274</v>
      </c>
      <c r="L126" s="1128"/>
      <c r="M126" s="1128"/>
      <c r="N126" s="1128"/>
      <c r="O126" s="1239"/>
      <c r="P126" s="472"/>
      <c r="Q126" s="472"/>
      <c r="R126" s="472"/>
      <c r="S126" s="472"/>
      <c r="T126" s="472"/>
      <c r="U126" s="472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  <c r="AG126" s="472"/>
      <c r="AH126" s="472"/>
      <c r="AI126" s="472"/>
      <c r="AJ126" s="472"/>
      <c r="AK126" s="472"/>
      <c r="AL126" s="472"/>
      <c r="AM126" s="472"/>
      <c r="AN126" s="472"/>
      <c r="AO126" s="472"/>
      <c r="AP126" s="472"/>
      <c r="AQ126" s="472"/>
      <c r="AR126" s="472"/>
      <c r="AS126" s="472"/>
      <c r="AT126" s="472"/>
      <c r="AU126" s="472"/>
      <c r="AV126" s="472"/>
      <c r="AW126" s="472"/>
      <c r="AX126" s="472"/>
      <c r="AY126" s="472"/>
      <c r="AZ126" s="472"/>
      <c r="BA126" s="472"/>
      <c r="BB126" s="472"/>
      <c r="BC126" s="472"/>
      <c r="BD126" s="472"/>
      <c r="BE126" s="472"/>
      <c r="BF126" s="472"/>
      <c r="BG126" s="472"/>
      <c r="BH126" s="472"/>
      <c r="BI126" s="472"/>
      <c r="BJ126" s="472"/>
      <c r="BK126" s="472"/>
      <c r="BL126" s="472"/>
      <c r="BM126" s="472"/>
      <c r="BN126" s="472"/>
      <c r="BO126" s="472"/>
      <c r="BP126" s="472"/>
      <c r="BQ126" s="472"/>
      <c r="BR126" s="472"/>
      <c r="BS126" s="472"/>
      <c r="BT126" s="472"/>
      <c r="BU126" s="472"/>
      <c r="BV126" s="472"/>
      <c r="BW126" s="472"/>
      <c r="BX126" s="472"/>
      <c r="BY126" s="472"/>
      <c r="BZ126" s="472"/>
      <c r="CA126" s="472"/>
      <c r="CB126" s="472"/>
      <c r="CC126" s="472"/>
      <c r="CD126" s="472"/>
      <c r="CE126" s="472"/>
      <c r="CF126" s="472"/>
      <c r="CG126" s="472"/>
      <c r="CH126" s="472"/>
      <c r="CI126" s="472"/>
      <c r="CJ126" s="472"/>
      <c r="CK126" s="472"/>
      <c r="CL126" s="472"/>
      <c r="CM126" s="472"/>
      <c r="CN126" s="472"/>
      <c r="CO126" s="472"/>
      <c r="CP126" s="472"/>
      <c r="CQ126" s="472"/>
      <c r="CR126" s="472"/>
      <c r="CS126" s="472"/>
      <c r="CT126" s="472"/>
      <c r="CU126" s="472"/>
      <c r="CV126" s="472"/>
      <c r="CW126" s="472"/>
      <c r="CX126" s="472"/>
      <c r="CY126" s="472"/>
      <c r="CZ126" s="472"/>
      <c r="DA126" s="472"/>
      <c r="DB126" s="472"/>
      <c r="DC126" s="472"/>
      <c r="DD126" s="472"/>
      <c r="DE126" s="472"/>
      <c r="DF126" s="472"/>
      <c r="DG126" s="472"/>
      <c r="DH126" s="472"/>
      <c r="DI126" s="472"/>
      <c r="DJ126" s="472"/>
      <c r="DK126" s="472"/>
      <c r="DL126" s="472"/>
      <c r="DM126" s="472"/>
      <c r="DN126" s="472"/>
      <c r="DO126" s="472"/>
      <c r="DP126" s="472"/>
      <c r="DQ126" s="472"/>
      <c r="DR126" s="472"/>
      <c r="DS126" s="472"/>
      <c r="DT126" s="472"/>
      <c r="DU126" s="472"/>
      <c r="DV126" s="472"/>
      <c r="DW126" s="472"/>
      <c r="DX126" s="472"/>
      <c r="DY126" s="472"/>
      <c r="DZ126" s="472"/>
      <c r="EA126" s="472"/>
      <c r="EB126" s="472"/>
      <c r="EC126" s="472"/>
      <c r="ED126" s="472"/>
      <c r="EE126" s="472"/>
      <c r="EF126" s="472"/>
      <c r="EG126" s="472"/>
      <c r="EH126" s="472"/>
      <c r="EI126" s="472"/>
      <c r="EJ126" s="472"/>
      <c r="EK126" s="472"/>
      <c r="EL126" s="472"/>
      <c r="EM126" s="472"/>
      <c r="EN126" s="472"/>
      <c r="EO126" s="472"/>
      <c r="EP126" s="472"/>
      <c r="EQ126" s="472"/>
      <c r="ER126" s="472"/>
      <c r="ES126" s="472"/>
      <c r="ET126" s="472"/>
      <c r="EU126" s="472"/>
      <c r="EV126" s="472"/>
      <c r="EW126" s="472"/>
      <c r="EX126" s="472"/>
      <c r="EY126" s="472"/>
      <c r="EZ126" s="472"/>
      <c r="FA126" s="472"/>
      <c r="FB126" s="472"/>
      <c r="FC126" s="472"/>
      <c r="FD126" s="472"/>
      <c r="FE126" s="472"/>
      <c r="FF126" s="472"/>
      <c r="FG126" s="472"/>
      <c r="FH126" s="472"/>
      <c r="FI126" s="472"/>
      <c r="FJ126" s="472"/>
      <c r="FK126" s="472"/>
      <c r="FL126" s="472"/>
      <c r="FM126" s="472"/>
      <c r="FN126" s="472"/>
      <c r="FO126" s="472"/>
      <c r="FP126" s="472"/>
      <c r="FQ126" s="472"/>
      <c r="FR126" s="472"/>
      <c r="FS126" s="472"/>
      <c r="FT126" s="472"/>
      <c r="FU126" s="472"/>
      <c r="FV126" s="472"/>
      <c r="FW126" s="472"/>
      <c r="FX126" s="472"/>
      <c r="FY126" s="472"/>
      <c r="FZ126" s="472"/>
      <c r="GA126" s="472"/>
      <c r="GB126" s="472"/>
      <c r="GC126" s="472"/>
      <c r="GD126" s="472"/>
      <c r="GE126" s="472"/>
      <c r="GF126" s="472"/>
      <c r="GG126" s="472"/>
      <c r="GH126" s="472"/>
      <c r="GI126" s="472"/>
      <c r="GJ126" s="472"/>
      <c r="GK126" s="472"/>
      <c r="GL126" s="472"/>
      <c r="GM126" s="472"/>
      <c r="GN126" s="472"/>
      <c r="GO126" s="472"/>
      <c r="GP126" s="472"/>
      <c r="GQ126" s="472"/>
      <c r="GR126" s="472"/>
      <c r="GS126" s="472"/>
      <c r="GT126" s="472"/>
      <c r="GU126" s="472"/>
      <c r="GV126" s="472"/>
      <c r="GW126" s="472"/>
      <c r="GX126" s="472"/>
      <c r="GY126" s="472"/>
      <c r="GZ126" s="472"/>
      <c r="HA126" s="472"/>
      <c r="HB126" s="472"/>
      <c r="HC126" s="472"/>
      <c r="HD126" s="472"/>
      <c r="HE126" s="472"/>
      <c r="HF126" s="472"/>
      <c r="HG126" s="472"/>
      <c r="HH126" s="472"/>
      <c r="HI126" s="472"/>
      <c r="HJ126" s="472"/>
      <c r="HK126" s="472"/>
      <c r="HL126" s="472"/>
      <c r="HM126" s="472"/>
      <c r="HN126" s="472"/>
      <c r="HO126" s="472"/>
      <c r="HP126" s="472"/>
      <c r="HQ126" s="472"/>
      <c r="HR126" s="472"/>
      <c r="HS126" s="472"/>
      <c r="HT126" s="472"/>
      <c r="HU126" s="472"/>
      <c r="HV126" s="472"/>
      <c r="HW126" s="472"/>
      <c r="HX126" s="472"/>
      <c r="HY126" s="472"/>
      <c r="HZ126" s="472"/>
      <c r="IA126" s="472"/>
      <c r="IB126" s="472"/>
      <c r="IC126" s="472"/>
      <c r="ID126" s="472"/>
      <c r="IE126" s="472"/>
      <c r="IF126" s="472"/>
      <c r="IG126" s="472"/>
      <c r="IH126" s="472"/>
      <c r="II126" s="472"/>
      <c r="IJ126" s="472"/>
      <c r="IK126" s="472"/>
      <c r="IL126" s="472"/>
      <c r="IM126" s="472"/>
      <c r="IN126" s="472"/>
      <c r="IO126" s="472"/>
      <c r="IP126" s="472"/>
      <c r="IQ126" s="472"/>
      <c r="IR126" s="472"/>
      <c r="IS126" s="472"/>
      <c r="IT126" s="472"/>
      <c r="IU126" s="472"/>
      <c r="IV126" s="472"/>
    </row>
    <row r="127" spans="1:256" s="145" customFormat="1" ht="118.5" customHeight="1">
      <c r="A127" s="1122"/>
      <c r="B127" s="1125"/>
      <c r="C127" s="1125"/>
      <c r="D127" s="456">
        <v>3</v>
      </c>
      <c r="E127" s="475" t="s">
        <v>634</v>
      </c>
      <c r="F127" s="474"/>
      <c r="G127" s="474"/>
      <c r="H127" s="704" t="s">
        <v>936</v>
      </c>
      <c r="I127" s="572" t="s">
        <v>205</v>
      </c>
      <c r="J127" s="456">
        <v>2</v>
      </c>
      <c r="K127" s="456" t="s">
        <v>274</v>
      </c>
      <c r="L127" s="1128"/>
      <c r="M127" s="1128"/>
      <c r="N127" s="1128"/>
      <c r="O127" s="1239"/>
      <c r="P127" s="472"/>
      <c r="Q127" s="472"/>
      <c r="R127" s="472"/>
      <c r="S127" s="472"/>
      <c r="T127" s="472"/>
      <c r="U127" s="472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  <c r="AG127" s="472"/>
      <c r="AH127" s="472"/>
      <c r="AI127" s="472"/>
      <c r="AJ127" s="472"/>
      <c r="AK127" s="472"/>
      <c r="AL127" s="472"/>
      <c r="AM127" s="472"/>
      <c r="AN127" s="472"/>
      <c r="AO127" s="472"/>
      <c r="AP127" s="472"/>
      <c r="AQ127" s="472"/>
      <c r="AR127" s="472"/>
      <c r="AS127" s="472"/>
      <c r="AT127" s="472"/>
      <c r="AU127" s="472"/>
      <c r="AV127" s="472"/>
      <c r="AW127" s="472"/>
      <c r="AX127" s="472"/>
      <c r="AY127" s="472"/>
      <c r="AZ127" s="472"/>
      <c r="BA127" s="472"/>
      <c r="BB127" s="472"/>
      <c r="BC127" s="472"/>
      <c r="BD127" s="472"/>
      <c r="BE127" s="472"/>
      <c r="BF127" s="472"/>
      <c r="BG127" s="472"/>
      <c r="BH127" s="472"/>
      <c r="BI127" s="472"/>
      <c r="BJ127" s="472"/>
      <c r="BK127" s="472"/>
      <c r="BL127" s="472"/>
      <c r="BM127" s="472"/>
      <c r="BN127" s="472"/>
      <c r="BO127" s="472"/>
      <c r="BP127" s="472"/>
      <c r="BQ127" s="472"/>
      <c r="BR127" s="472"/>
      <c r="BS127" s="472"/>
      <c r="BT127" s="472"/>
      <c r="BU127" s="472"/>
      <c r="BV127" s="472"/>
      <c r="BW127" s="472"/>
      <c r="BX127" s="472"/>
      <c r="BY127" s="472"/>
      <c r="BZ127" s="472"/>
      <c r="CA127" s="472"/>
      <c r="CB127" s="472"/>
      <c r="CC127" s="472"/>
      <c r="CD127" s="472"/>
      <c r="CE127" s="472"/>
      <c r="CF127" s="472"/>
      <c r="CG127" s="472"/>
      <c r="CH127" s="472"/>
      <c r="CI127" s="472"/>
      <c r="CJ127" s="472"/>
      <c r="CK127" s="472"/>
      <c r="CL127" s="472"/>
      <c r="CM127" s="472"/>
      <c r="CN127" s="472"/>
      <c r="CO127" s="472"/>
      <c r="CP127" s="472"/>
      <c r="CQ127" s="472"/>
      <c r="CR127" s="472"/>
      <c r="CS127" s="472"/>
      <c r="CT127" s="472"/>
      <c r="CU127" s="472"/>
      <c r="CV127" s="472"/>
      <c r="CW127" s="472"/>
      <c r="CX127" s="472"/>
      <c r="CY127" s="472"/>
      <c r="CZ127" s="472"/>
      <c r="DA127" s="472"/>
      <c r="DB127" s="472"/>
      <c r="DC127" s="472"/>
      <c r="DD127" s="472"/>
      <c r="DE127" s="472"/>
      <c r="DF127" s="472"/>
      <c r="DG127" s="472"/>
      <c r="DH127" s="472"/>
      <c r="DI127" s="472"/>
      <c r="DJ127" s="472"/>
      <c r="DK127" s="472"/>
      <c r="DL127" s="472"/>
      <c r="DM127" s="472"/>
      <c r="DN127" s="472"/>
      <c r="DO127" s="472"/>
      <c r="DP127" s="472"/>
      <c r="DQ127" s="472"/>
      <c r="DR127" s="472"/>
      <c r="DS127" s="472"/>
      <c r="DT127" s="472"/>
      <c r="DU127" s="472"/>
      <c r="DV127" s="472"/>
      <c r="DW127" s="472"/>
      <c r="DX127" s="472"/>
      <c r="DY127" s="472"/>
      <c r="DZ127" s="472"/>
      <c r="EA127" s="472"/>
      <c r="EB127" s="472"/>
      <c r="EC127" s="472"/>
      <c r="ED127" s="472"/>
      <c r="EE127" s="472"/>
      <c r="EF127" s="472"/>
      <c r="EG127" s="472"/>
      <c r="EH127" s="472"/>
      <c r="EI127" s="472"/>
      <c r="EJ127" s="472"/>
      <c r="EK127" s="472"/>
      <c r="EL127" s="472"/>
      <c r="EM127" s="472"/>
      <c r="EN127" s="472"/>
      <c r="EO127" s="472"/>
      <c r="EP127" s="472"/>
      <c r="EQ127" s="472"/>
      <c r="ER127" s="472"/>
      <c r="ES127" s="472"/>
      <c r="ET127" s="472"/>
      <c r="EU127" s="472"/>
      <c r="EV127" s="472"/>
      <c r="EW127" s="472"/>
      <c r="EX127" s="472"/>
      <c r="EY127" s="472"/>
      <c r="EZ127" s="472"/>
      <c r="FA127" s="472"/>
      <c r="FB127" s="472"/>
      <c r="FC127" s="472"/>
      <c r="FD127" s="472"/>
      <c r="FE127" s="472"/>
      <c r="FF127" s="472"/>
      <c r="FG127" s="472"/>
      <c r="FH127" s="472"/>
      <c r="FI127" s="472"/>
      <c r="FJ127" s="472"/>
      <c r="FK127" s="472"/>
      <c r="FL127" s="472"/>
      <c r="FM127" s="472"/>
      <c r="FN127" s="472"/>
      <c r="FO127" s="472"/>
      <c r="FP127" s="472"/>
      <c r="FQ127" s="472"/>
      <c r="FR127" s="472"/>
      <c r="FS127" s="472"/>
      <c r="FT127" s="472"/>
      <c r="FU127" s="472"/>
      <c r="FV127" s="472"/>
      <c r="FW127" s="472"/>
      <c r="FX127" s="472"/>
      <c r="FY127" s="472"/>
      <c r="FZ127" s="472"/>
      <c r="GA127" s="472"/>
      <c r="GB127" s="472"/>
      <c r="GC127" s="472"/>
      <c r="GD127" s="472"/>
      <c r="GE127" s="472"/>
      <c r="GF127" s="472"/>
      <c r="GG127" s="472"/>
      <c r="GH127" s="472"/>
      <c r="GI127" s="472"/>
      <c r="GJ127" s="472"/>
      <c r="GK127" s="472"/>
      <c r="GL127" s="472"/>
      <c r="GM127" s="472"/>
      <c r="GN127" s="472"/>
      <c r="GO127" s="472"/>
      <c r="GP127" s="472"/>
      <c r="GQ127" s="472"/>
      <c r="GR127" s="472"/>
      <c r="GS127" s="472"/>
      <c r="GT127" s="472"/>
      <c r="GU127" s="472"/>
      <c r="GV127" s="472"/>
      <c r="GW127" s="472"/>
      <c r="GX127" s="472"/>
      <c r="GY127" s="472"/>
      <c r="GZ127" s="472"/>
      <c r="HA127" s="472"/>
      <c r="HB127" s="472"/>
      <c r="HC127" s="472"/>
      <c r="HD127" s="472"/>
      <c r="HE127" s="472"/>
      <c r="HF127" s="472"/>
      <c r="HG127" s="472"/>
      <c r="HH127" s="472"/>
      <c r="HI127" s="472"/>
      <c r="HJ127" s="472"/>
      <c r="HK127" s="472"/>
      <c r="HL127" s="472"/>
      <c r="HM127" s="472"/>
      <c r="HN127" s="472"/>
      <c r="HO127" s="472"/>
      <c r="HP127" s="472"/>
      <c r="HQ127" s="472"/>
      <c r="HR127" s="472"/>
      <c r="HS127" s="472"/>
      <c r="HT127" s="472"/>
      <c r="HU127" s="472"/>
      <c r="HV127" s="472"/>
      <c r="HW127" s="472"/>
      <c r="HX127" s="472"/>
      <c r="HY127" s="472"/>
      <c r="HZ127" s="472"/>
      <c r="IA127" s="472"/>
      <c r="IB127" s="472"/>
      <c r="IC127" s="472"/>
      <c r="ID127" s="472"/>
      <c r="IE127" s="472"/>
      <c r="IF127" s="472"/>
      <c r="IG127" s="472"/>
      <c r="IH127" s="472"/>
      <c r="II127" s="472"/>
      <c r="IJ127" s="472"/>
      <c r="IK127" s="472"/>
      <c r="IL127" s="472"/>
      <c r="IM127" s="472"/>
      <c r="IN127" s="472"/>
      <c r="IO127" s="472"/>
      <c r="IP127" s="472"/>
      <c r="IQ127" s="472"/>
      <c r="IR127" s="472"/>
      <c r="IS127" s="472"/>
      <c r="IT127" s="472"/>
      <c r="IU127" s="472"/>
      <c r="IV127" s="472"/>
    </row>
    <row r="128" spans="1:256" s="145" customFormat="1" ht="118.5" customHeight="1">
      <c r="A128" s="1122"/>
      <c r="B128" s="1125"/>
      <c r="C128" s="1125"/>
      <c r="D128" s="456">
        <v>4</v>
      </c>
      <c r="E128" s="476" t="s">
        <v>635</v>
      </c>
      <c r="F128" s="474"/>
      <c r="G128" s="159"/>
      <c r="H128" s="477" t="s">
        <v>636</v>
      </c>
      <c r="I128" s="572"/>
      <c r="J128" s="478"/>
      <c r="K128" s="456"/>
      <c r="L128" s="574" t="s">
        <v>637</v>
      </c>
      <c r="M128" s="575"/>
      <c r="N128" s="575"/>
      <c r="O128" s="576"/>
      <c r="P128" s="472"/>
      <c r="Q128" s="472"/>
      <c r="R128" s="472"/>
      <c r="S128" s="472"/>
      <c r="T128" s="472"/>
      <c r="U128" s="472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  <c r="AG128" s="472"/>
      <c r="AH128" s="472"/>
      <c r="AI128" s="472"/>
      <c r="AJ128" s="472"/>
      <c r="AK128" s="472"/>
      <c r="AL128" s="472"/>
      <c r="AM128" s="472"/>
      <c r="AN128" s="472"/>
      <c r="AO128" s="472"/>
      <c r="AP128" s="472"/>
      <c r="AQ128" s="472"/>
      <c r="AR128" s="472"/>
      <c r="AS128" s="472"/>
      <c r="AT128" s="472"/>
      <c r="AU128" s="472"/>
      <c r="AV128" s="472"/>
      <c r="AW128" s="472"/>
      <c r="AX128" s="472"/>
      <c r="AY128" s="472"/>
      <c r="AZ128" s="472"/>
      <c r="BA128" s="472"/>
      <c r="BB128" s="472"/>
      <c r="BC128" s="472"/>
      <c r="BD128" s="472"/>
      <c r="BE128" s="472"/>
      <c r="BF128" s="472"/>
      <c r="BG128" s="472"/>
      <c r="BH128" s="472"/>
      <c r="BI128" s="472"/>
      <c r="BJ128" s="472"/>
      <c r="BK128" s="472"/>
      <c r="BL128" s="472"/>
      <c r="BM128" s="472"/>
      <c r="BN128" s="472"/>
      <c r="BO128" s="472"/>
      <c r="BP128" s="472"/>
      <c r="BQ128" s="472"/>
      <c r="BR128" s="472"/>
      <c r="BS128" s="472"/>
      <c r="BT128" s="472"/>
      <c r="BU128" s="472"/>
      <c r="BV128" s="472"/>
      <c r="BW128" s="472"/>
      <c r="BX128" s="472"/>
      <c r="BY128" s="472"/>
      <c r="BZ128" s="472"/>
      <c r="CA128" s="472"/>
      <c r="CB128" s="472"/>
      <c r="CC128" s="472"/>
      <c r="CD128" s="472"/>
      <c r="CE128" s="472"/>
      <c r="CF128" s="472"/>
      <c r="CG128" s="472"/>
      <c r="CH128" s="472"/>
      <c r="CI128" s="472"/>
      <c r="CJ128" s="472"/>
      <c r="CK128" s="472"/>
      <c r="CL128" s="472"/>
      <c r="CM128" s="472"/>
      <c r="CN128" s="472"/>
      <c r="CO128" s="472"/>
      <c r="CP128" s="472"/>
      <c r="CQ128" s="472"/>
      <c r="CR128" s="472"/>
      <c r="CS128" s="472"/>
      <c r="CT128" s="472"/>
      <c r="CU128" s="472"/>
      <c r="CV128" s="472"/>
      <c r="CW128" s="472"/>
      <c r="CX128" s="472"/>
      <c r="CY128" s="472"/>
      <c r="CZ128" s="472"/>
      <c r="DA128" s="472"/>
      <c r="DB128" s="472"/>
      <c r="DC128" s="472"/>
      <c r="DD128" s="472"/>
      <c r="DE128" s="472"/>
      <c r="DF128" s="472"/>
      <c r="DG128" s="472"/>
      <c r="DH128" s="472"/>
      <c r="DI128" s="472"/>
      <c r="DJ128" s="472"/>
      <c r="DK128" s="472"/>
      <c r="DL128" s="472"/>
      <c r="DM128" s="472"/>
      <c r="DN128" s="472"/>
      <c r="DO128" s="472"/>
      <c r="DP128" s="472"/>
      <c r="DQ128" s="472"/>
      <c r="DR128" s="472"/>
      <c r="DS128" s="472"/>
      <c r="DT128" s="472"/>
      <c r="DU128" s="472"/>
      <c r="DV128" s="472"/>
      <c r="DW128" s="472"/>
      <c r="DX128" s="472"/>
      <c r="DY128" s="472"/>
      <c r="DZ128" s="472"/>
      <c r="EA128" s="472"/>
      <c r="EB128" s="472"/>
      <c r="EC128" s="472"/>
      <c r="ED128" s="472"/>
      <c r="EE128" s="472"/>
      <c r="EF128" s="472"/>
      <c r="EG128" s="472"/>
      <c r="EH128" s="472"/>
      <c r="EI128" s="472"/>
      <c r="EJ128" s="472"/>
      <c r="EK128" s="472"/>
      <c r="EL128" s="472"/>
      <c r="EM128" s="472"/>
      <c r="EN128" s="472"/>
      <c r="EO128" s="472"/>
      <c r="EP128" s="472"/>
      <c r="EQ128" s="472"/>
      <c r="ER128" s="472"/>
      <c r="ES128" s="472"/>
      <c r="ET128" s="472"/>
      <c r="EU128" s="472"/>
      <c r="EV128" s="472"/>
      <c r="EW128" s="472"/>
      <c r="EX128" s="472"/>
      <c r="EY128" s="472"/>
      <c r="EZ128" s="472"/>
      <c r="FA128" s="472"/>
      <c r="FB128" s="472"/>
      <c r="FC128" s="472"/>
      <c r="FD128" s="472"/>
      <c r="FE128" s="472"/>
      <c r="FF128" s="472"/>
      <c r="FG128" s="472"/>
      <c r="FH128" s="472"/>
      <c r="FI128" s="472"/>
      <c r="FJ128" s="472"/>
      <c r="FK128" s="472"/>
      <c r="FL128" s="472"/>
      <c r="FM128" s="472"/>
      <c r="FN128" s="472"/>
      <c r="FO128" s="472"/>
      <c r="FP128" s="472"/>
      <c r="FQ128" s="472"/>
      <c r="FR128" s="472"/>
      <c r="FS128" s="472"/>
      <c r="FT128" s="472"/>
      <c r="FU128" s="472"/>
      <c r="FV128" s="472"/>
      <c r="FW128" s="472"/>
      <c r="FX128" s="472"/>
      <c r="FY128" s="472"/>
      <c r="FZ128" s="472"/>
      <c r="GA128" s="472"/>
      <c r="GB128" s="472"/>
      <c r="GC128" s="472"/>
      <c r="GD128" s="472"/>
      <c r="GE128" s="472"/>
      <c r="GF128" s="472"/>
      <c r="GG128" s="472"/>
      <c r="GH128" s="472"/>
      <c r="GI128" s="472"/>
      <c r="GJ128" s="472"/>
      <c r="GK128" s="472"/>
      <c r="GL128" s="472"/>
      <c r="GM128" s="472"/>
      <c r="GN128" s="472"/>
      <c r="GO128" s="472"/>
      <c r="GP128" s="472"/>
      <c r="GQ128" s="472"/>
      <c r="GR128" s="472"/>
      <c r="GS128" s="472"/>
      <c r="GT128" s="472"/>
      <c r="GU128" s="472"/>
      <c r="GV128" s="472"/>
      <c r="GW128" s="472"/>
      <c r="GX128" s="472"/>
      <c r="GY128" s="472"/>
      <c r="GZ128" s="472"/>
      <c r="HA128" s="472"/>
      <c r="HB128" s="472"/>
      <c r="HC128" s="472"/>
      <c r="HD128" s="472"/>
      <c r="HE128" s="472"/>
      <c r="HF128" s="472"/>
      <c r="HG128" s="472"/>
      <c r="HH128" s="472"/>
      <c r="HI128" s="472"/>
      <c r="HJ128" s="472"/>
      <c r="HK128" s="472"/>
      <c r="HL128" s="472"/>
      <c r="HM128" s="472"/>
      <c r="HN128" s="472"/>
      <c r="HO128" s="472"/>
      <c r="HP128" s="472"/>
      <c r="HQ128" s="472"/>
      <c r="HR128" s="472"/>
      <c r="HS128" s="472"/>
      <c r="HT128" s="472"/>
      <c r="HU128" s="472"/>
      <c r="HV128" s="472"/>
      <c r="HW128" s="472"/>
      <c r="HX128" s="472"/>
      <c r="HY128" s="472"/>
      <c r="HZ128" s="472"/>
      <c r="IA128" s="472"/>
      <c r="IB128" s="472"/>
      <c r="IC128" s="472"/>
      <c r="ID128" s="472"/>
      <c r="IE128" s="472"/>
      <c r="IF128" s="472"/>
      <c r="IG128" s="472"/>
      <c r="IH128" s="472"/>
      <c r="II128" s="472"/>
      <c r="IJ128" s="472"/>
      <c r="IK128" s="472"/>
      <c r="IL128" s="472"/>
      <c r="IM128" s="472"/>
      <c r="IN128" s="472"/>
      <c r="IO128" s="472"/>
      <c r="IP128" s="472"/>
      <c r="IQ128" s="472"/>
      <c r="IR128" s="472"/>
      <c r="IS128" s="472"/>
      <c r="IT128" s="472"/>
      <c r="IU128" s="472"/>
      <c r="IV128" s="472"/>
    </row>
    <row r="129" spans="1:256" s="145" customFormat="1" ht="118.5" customHeight="1">
      <c r="A129" s="1123"/>
      <c r="B129" s="1126"/>
      <c r="C129" s="1126"/>
      <c r="D129" s="479">
        <v>5</v>
      </c>
      <c r="E129" s="480" t="s">
        <v>638</v>
      </c>
      <c r="F129" s="481"/>
      <c r="G129" s="482"/>
      <c r="H129" s="483" t="s">
        <v>639</v>
      </c>
      <c r="I129" s="573"/>
      <c r="J129" s="479"/>
      <c r="K129" s="479"/>
      <c r="L129" s="484"/>
      <c r="M129" s="484"/>
      <c r="N129" s="484"/>
      <c r="O129" s="485"/>
      <c r="P129" s="472"/>
      <c r="Q129" s="472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  <c r="AG129" s="472"/>
      <c r="AH129" s="472"/>
      <c r="AI129" s="472"/>
      <c r="AJ129" s="472"/>
      <c r="AK129" s="472"/>
      <c r="AL129" s="472"/>
      <c r="AM129" s="472"/>
      <c r="AN129" s="472"/>
      <c r="AO129" s="472"/>
      <c r="AP129" s="472"/>
      <c r="AQ129" s="472"/>
      <c r="AR129" s="472"/>
      <c r="AS129" s="472"/>
      <c r="AT129" s="472"/>
      <c r="AU129" s="472"/>
      <c r="AV129" s="472"/>
      <c r="AW129" s="472"/>
      <c r="AX129" s="472"/>
      <c r="AY129" s="472"/>
      <c r="AZ129" s="472"/>
      <c r="BA129" s="472"/>
      <c r="BB129" s="472"/>
      <c r="BC129" s="472"/>
      <c r="BD129" s="472"/>
      <c r="BE129" s="472"/>
      <c r="BF129" s="472"/>
      <c r="BG129" s="472"/>
      <c r="BH129" s="472"/>
      <c r="BI129" s="472"/>
      <c r="BJ129" s="472"/>
      <c r="BK129" s="472"/>
      <c r="BL129" s="472"/>
      <c r="BM129" s="472"/>
      <c r="BN129" s="472"/>
      <c r="BO129" s="472"/>
      <c r="BP129" s="472"/>
      <c r="BQ129" s="472"/>
      <c r="BR129" s="472"/>
      <c r="BS129" s="472"/>
      <c r="BT129" s="472"/>
      <c r="BU129" s="472"/>
      <c r="BV129" s="472"/>
      <c r="BW129" s="472"/>
      <c r="BX129" s="472"/>
      <c r="BY129" s="472"/>
      <c r="BZ129" s="472"/>
      <c r="CA129" s="472"/>
      <c r="CB129" s="472"/>
      <c r="CC129" s="472"/>
      <c r="CD129" s="472"/>
      <c r="CE129" s="472"/>
      <c r="CF129" s="472"/>
      <c r="CG129" s="472"/>
      <c r="CH129" s="472"/>
      <c r="CI129" s="472"/>
      <c r="CJ129" s="472"/>
      <c r="CK129" s="472"/>
      <c r="CL129" s="472"/>
      <c r="CM129" s="472"/>
      <c r="CN129" s="472"/>
      <c r="CO129" s="472"/>
      <c r="CP129" s="472"/>
      <c r="CQ129" s="472"/>
      <c r="CR129" s="472"/>
      <c r="CS129" s="472"/>
      <c r="CT129" s="472"/>
      <c r="CU129" s="472"/>
      <c r="CV129" s="472"/>
      <c r="CW129" s="472"/>
      <c r="CX129" s="472"/>
      <c r="CY129" s="472"/>
      <c r="CZ129" s="472"/>
      <c r="DA129" s="472"/>
      <c r="DB129" s="472"/>
      <c r="DC129" s="472"/>
      <c r="DD129" s="472"/>
      <c r="DE129" s="472"/>
      <c r="DF129" s="472"/>
      <c r="DG129" s="472"/>
      <c r="DH129" s="472"/>
      <c r="DI129" s="472"/>
      <c r="DJ129" s="472"/>
      <c r="DK129" s="472"/>
      <c r="DL129" s="472"/>
      <c r="DM129" s="472"/>
      <c r="DN129" s="472"/>
      <c r="DO129" s="472"/>
      <c r="DP129" s="472"/>
      <c r="DQ129" s="472"/>
      <c r="DR129" s="472"/>
      <c r="DS129" s="472"/>
      <c r="DT129" s="472"/>
      <c r="DU129" s="472"/>
      <c r="DV129" s="472"/>
      <c r="DW129" s="472"/>
      <c r="DX129" s="472"/>
      <c r="DY129" s="472"/>
      <c r="DZ129" s="472"/>
      <c r="EA129" s="472"/>
      <c r="EB129" s="472"/>
      <c r="EC129" s="472"/>
      <c r="ED129" s="472"/>
      <c r="EE129" s="472"/>
      <c r="EF129" s="472"/>
      <c r="EG129" s="472"/>
      <c r="EH129" s="472"/>
      <c r="EI129" s="472"/>
      <c r="EJ129" s="472"/>
      <c r="EK129" s="472"/>
      <c r="EL129" s="472"/>
      <c r="EM129" s="472"/>
      <c r="EN129" s="472"/>
      <c r="EO129" s="472"/>
      <c r="EP129" s="472"/>
      <c r="EQ129" s="472"/>
      <c r="ER129" s="472"/>
      <c r="ES129" s="472"/>
      <c r="ET129" s="472"/>
      <c r="EU129" s="472"/>
      <c r="EV129" s="472"/>
      <c r="EW129" s="472"/>
      <c r="EX129" s="472"/>
      <c r="EY129" s="472"/>
      <c r="EZ129" s="472"/>
      <c r="FA129" s="472"/>
      <c r="FB129" s="472"/>
      <c r="FC129" s="472"/>
      <c r="FD129" s="472"/>
      <c r="FE129" s="472"/>
      <c r="FF129" s="472"/>
      <c r="FG129" s="472"/>
      <c r="FH129" s="472"/>
      <c r="FI129" s="472"/>
      <c r="FJ129" s="472"/>
      <c r="FK129" s="472"/>
      <c r="FL129" s="472"/>
      <c r="FM129" s="472"/>
      <c r="FN129" s="472"/>
      <c r="FO129" s="472"/>
      <c r="FP129" s="472"/>
      <c r="FQ129" s="472"/>
      <c r="FR129" s="472"/>
      <c r="FS129" s="472"/>
      <c r="FT129" s="472"/>
      <c r="FU129" s="472"/>
      <c r="FV129" s="472"/>
      <c r="FW129" s="472"/>
      <c r="FX129" s="472"/>
      <c r="FY129" s="472"/>
      <c r="FZ129" s="472"/>
      <c r="GA129" s="472"/>
      <c r="GB129" s="472"/>
      <c r="GC129" s="472"/>
      <c r="GD129" s="472"/>
      <c r="GE129" s="472"/>
      <c r="GF129" s="472"/>
      <c r="GG129" s="472"/>
      <c r="GH129" s="472"/>
      <c r="GI129" s="472"/>
      <c r="GJ129" s="472"/>
      <c r="GK129" s="472"/>
      <c r="GL129" s="472"/>
      <c r="GM129" s="472"/>
      <c r="GN129" s="472"/>
      <c r="GO129" s="472"/>
      <c r="GP129" s="472"/>
      <c r="GQ129" s="472"/>
      <c r="GR129" s="472"/>
      <c r="GS129" s="472"/>
      <c r="GT129" s="472"/>
      <c r="GU129" s="472"/>
      <c r="GV129" s="472"/>
      <c r="GW129" s="472"/>
      <c r="GX129" s="472"/>
      <c r="GY129" s="472"/>
      <c r="GZ129" s="472"/>
      <c r="HA129" s="472"/>
      <c r="HB129" s="472"/>
      <c r="HC129" s="472"/>
      <c r="HD129" s="472"/>
      <c r="HE129" s="472"/>
      <c r="HF129" s="472"/>
      <c r="HG129" s="472"/>
      <c r="HH129" s="472"/>
      <c r="HI129" s="472"/>
      <c r="HJ129" s="472"/>
      <c r="HK129" s="472"/>
      <c r="HL129" s="472"/>
      <c r="HM129" s="472"/>
      <c r="HN129" s="472"/>
      <c r="HO129" s="472"/>
      <c r="HP129" s="472"/>
      <c r="HQ129" s="472"/>
      <c r="HR129" s="472"/>
      <c r="HS129" s="472"/>
      <c r="HT129" s="472"/>
      <c r="HU129" s="472"/>
      <c r="HV129" s="472"/>
      <c r="HW129" s="472"/>
      <c r="HX129" s="472"/>
      <c r="HY129" s="472"/>
      <c r="HZ129" s="472"/>
      <c r="IA129" s="472"/>
      <c r="IB129" s="472"/>
      <c r="IC129" s="472"/>
      <c r="ID129" s="472"/>
      <c r="IE129" s="472"/>
      <c r="IF129" s="472"/>
      <c r="IG129" s="472"/>
      <c r="IH129" s="472"/>
      <c r="II129" s="472"/>
      <c r="IJ129" s="472"/>
      <c r="IK129" s="472"/>
      <c r="IL129" s="472"/>
      <c r="IM129" s="472"/>
      <c r="IN129" s="472"/>
      <c r="IO129" s="472"/>
      <c r="IP129" s="472"/>
      <c r="IQ129" s="472"/>
      <c r="IR129" s="472"/>
      <c r="IS129" s="472"/>
      <c r="IT129" s="472"/>
      <c r="IU129" s="472"/>
      <c r="IV129" s="472"/>
    </row>
    <row r="130" spans="1:256" s="164" customFormat="1" ht="245.25" customHeight="1">
      <c r="A130" s="245" t="s">
        <v>387</v>
      </c>
      <c r="B130" s="160" t="s">
        <v>193</v>
      </c>
      <c r="C130" s="160" t="s">
        <v>279</v>
      </c>
      <c r="D130" s="161"/>
      <c r="E130" s="1136" t="s">
        <v>280</v>
      </c>
      <c r="F130" s="1137"/>
      <c r="G130" s="1137"/>
      <c r="H130" s="1138"/>
      <c r="I130" s="160" t="s">
        <v>281</v>
      </c>
      <c r="J130" s="162">
        <v>1</v>
      </c>
      <c r="K130" s="161" t="s">
        <v>282</v>
      </c>
      <c r="L130" s="160" t="s">
        <v>283</v>
      </c>
      <c r="M130" s="239" t="s">
        <v>55</v>
      </c>
      <c r="N130" s="160" t="s">
        <v>272</v>
      </c>
      <c r="O130" s="246" t="s">
        <v>284</v>
      </c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63"/>
      <c r="BC130" s="163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</row>
    <row r="131" spans="1:256" s="164" customFormat="1" ht="168" customHeight="1" thickBot="1">
      <c r="A131" s="247" t="s">
        <v>786</v>
      </c>
      <c r="B131" s="248" t="s">
        <v>81</v>
      </c>
      <c r="C131" s="248" t="s">
        <v>279</v>
      </c>
      <c r="D131" s="386"/>
      <c r="E131" s="1139" t="s">
        <v>285</v>
      </c>
      <c r="F131" s="1140"/>
      <c r="G131" s="1140"/>
      <c r="H131" s="1141"/>
      <c r="I131" s="248" t="s">
        <v>281</v>
      </c>
      <c r="J131" s="387">
        <v>1</v>
      </c>
      <c r="K131" s="386" t="s">
        <v>282</v>
      </c>
      <c r="L131" s="248" t="s">
        <v>286</v>
      </c>
      <c r="M131" s="252" t="s">
        <v>55</v>
      </c>
      <c r="N131" s="248" t="s">
        <v>272</v>
      </c>
      <c r="O131" s="253" t="s">
        <v>287</v>
      </c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63"/>
      <c r="BQ131" s="163"/>
      <c r="BR131" s="163"/>
      <c r="BS131" s="163"/>
      <c r="BT131" s="163"/>
    </row>
    <row r="132" spans="1:256" s="127" customFormat="1" ht="53.25" customHeight="1">
      <c r="A132" s="1181" t="s">
        <v>219</v>
      </c>
      <c r="B132" s="1182"/>
      <c r="C132" s="1182"/>
      <c r="D132" s="1182"/>
      <c r="E132" s="1182"/>
      <c r="F132" s="1182"/>
      <c r="G132" s="1182"/>
      <c r="H132" s="1182"/>
      <c r="I132" s="1182"/>
      <c r="J132" s="1182"/>
      <c r="K132" s="1182"/>
      <c r="L132" s="1183"/>
      <c r="M132" s="1187" t="s">
        <v>220</v>
      </c>
      <c r="N132" s="1188"/>
      <c r="O132" s="1189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</row>
    <row r="133" spans="1:256" s="127" customFormat="1" ht="54.95" customHeight="1">
      <c r="A133" s="1184"/>
      <c r="B133" s="1185"/>
      <c r="C133" s="1185"/>
      <c r="D133" s="1185"/>
      <c r="E133" s="1185"/>
      <c r="F133" s="1185"/>
      <c r="G133" s="1185"/>
      <c r="H133" s="1185"/>
      <c r="I133" s="1185"/>
      <c r="J133" s="1185"/>
      <c r="K133" s="1185"/>
      <c r="L133" s="1186"/>
      <c r="M133" s="1144" t="s">
        <v>221</v>
      </c>
      <c r="N133" s="1145"/>
      <c r="O133" s="1190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</row>
    <row r="134" spans="1:256" s="127" customFormat="1" ht="54.95" customHeight="1">
      <c r="A134" s="1184"/>
      <c r="B134" s="1185"/>
      <c r="C134" s="1185"/>
      <c r="D134" s="1185"/>
      <c r="E134" s="1185"/>
      <c r="F134" s="1185"/>
      <c r="G134" s="1185"/>
      <c r="H134" s="1185"/>
      <c r="I134" s="1185"/>
      <c r="J134" s="1185"/>
      <c r="K134" s="1185"/>
      <c r="L134" s="1186"/>
      <c r="M134" s="1191" t="s">
        <v>222</v>
      </c>
      <c r="N134" s="1151"/>
      <c r="O134" s="1192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</row>
    <row r="135" spans="1:256" s="133" customFormat="1" ht="82.5" customHeight="1">
      <c r="A135" s="241"/>
      <c r="B135" s="128" t="s">
        <v>223</v>
      </c>
      <c r="C135" s="129" t="s">
        <v>224</v>
      </c>
      <c r="D135" s="128"/>
      <c r="E135" s="130"/>
      <c r="F135" s="1167" t="s">
        <v>225</v>
      </c>
      <c r="G135" s="1168"/>
      <c r="H135" s="1169" t="s">
        <v>226</v>
      </c>
      <c r="I135" s="1170"/>
      <c r="J135" s="1171"/>
      <c r="K135" s="1112" t="s">
        <v>741</v>
      </c>
      <c r="L135" s="1113"/>
      <c r="M135" s="131" t="s">
        <v>227</v>
      </c>
      <c r="N135" s="1114" t="s">
        <v>228</v>
      </c>
      <c r="O135" s="1115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2"/>
      <c r="BC135" s="132"/>
      <c r="BD135" s="132"/>
      <c r="BE135" s="132"/>
      <c r="BF135" s="132"/>
      <c r="BG135" s="132"/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2"/>
    </row>
    <row r="136" spans="1:256" s="133" customFormat="1" ht="79.5" customHeight="1">
      <c r="A136" s="1175" t="s">
        <v>764</v>
      </c>
      <c r="B136" s="1176"/>
      <c r="C136" s="1176"/>
      <c r="D136" s="1176"/>
      <c r="E136" s="1176"/>
      <c r="F136" s="1176"/>
      <c r="G136" s="1177"/>
      <c r="H136" s="1172"/>
      <c r="I136" s="1173"/>
      <c r="J136" s="1174"/>
      <c r="K136" s="131" t="s">
        <v>229</v>
      </c>
      <c r="L136" s="134"/>
      <c r="M136" s="688"/>
      <c r="N136" s="688"/>
      <c r="O136" s="689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2"/>
    </row>
    <row r="137" spans="1:256" s="133" customFormat="1" ht="79.5" customHeight="1">
      <c r="A137" s="1175" t="s">
        <v>762</v>
      </c>
      <c r="B137" s="1176"/>
      <c r="C137" s="1176"/>
      <c r="D137" s="1176"/>
      <c r="E137" s="1176"/>
      <c r="F137" s="1176"/>
      <c r="G137" s="1177"/>
      <c r="H137" s="1178" t="s">
        <v>230</v>
      </c>
      <c r="I137" s="1179"/>
      <c r="J137" s="1180"/>
      <c r="K137" s="135" t="s">
        <v>231</v>
      </c>
      <c r="L137" s="136"/>
      <c r="M137" s="132"/>
      <c r="N137" s="137"/>
      <c r="O137" s="242" t="s">
        <v>232</v>
      </c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2"/>
      <c r="BC137" s="132"/>
      <c r="BD137" s="132"/>
      <c r="BE137" s="132"/>
      <c r="BF137" s="132"/>
      <c r="BG137" s="132"/>
      <c r="BH137" s="132"/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32"/>
      <c r="BS137" s="132"/>
      <c r="BT137" s="132"/>
    </row>
    <row r="138" spans="1:256" s="133" customFormat="1" ht="74.25" customHeight="1">
      <c r="A138" s="1240" t="s">
        <v>891</v>
      </c>
      <c r="B138" s="1241"/>
      <c r="C138" s="1241"/>
      <c r="D138" s="1241"/>
      <c r="E138" s="1241"/>
      <c r="F138" s="1241"/>
      <c r="G138" s="1113"/>
      <c r="H138" s="1191" t="s">
        <v>233</v>
      </c>
      <c r="I138" s="1154"/>
      <c r="J138" s="1155"/>
      <c r="K138" s="138" t="s">
        <v>234</v>
      </c>
      <c r="L138" s="134"/>
      <c r="M138" s="1165" t="s">
        <v>235</v>
      </c>
      <c r="N138" s="1165"/>
      <c r="O138" s="1166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2"/>
    </row>
    <row r="139" spans="1:256" s="133" customFormat="1" ht="65.099999999999994" customHeight="1">
      <c r="A139" s="1150" t="s">
        <v>257</v>
      </c>
      <c r="B139" s="1151"/>
      <c r="C139" s="1151"/>
      <c r="D139" s="1152"/>
      <c r="E139" s="1153" t="s">
        <v>237</v>
      </c>
      <c r="F139" s="1154"/>
      <c r="G139" s="1155"/>
      <c r="H139" s="1156" t="s">
        <v>238</v>
      </c>
      <c r="I139" s="1157"/>
      <c r="J139" s="1158"/>
      <c r="K139" s="139" t="s">
        <v>239</v>
      </c>
      <c r="L139" s="136"/>
      <c r="M139" s="137"/>
      <c r="N139" s="137"/>
      <c r="O139" s="24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2"/>
      <c r="BC139" s="132"/>
      <c r="BD139" s="132"/>
      <c r="BE139" s="132"/>
      <c r="BF139" s="132"/>
      <c r="BG139" s="132"/>
      <c r="BH139" s="132"/>
      <c r="BI139" s="132"/>
      <c r="BJ139" s="132"/>
      <c r="BK139" s="132"/>
      <c r="BL139" s="132"/>
      <c r="BM139" s="132"/>
      <c r="BN139" s="132"/>
      <c r="BO139" s="132"/>
      <c r="BP139" s="132"/>
      <c r="BQ139" s="132"/>
      <c r="BR139" s="132"/>
      <c r="BS139" s="132"/>
      <c r="BT139" s="132"/>
    </row>
    <row r="140" spans="1:256" s="133" customFormat="1" ht="65.099999999999994" customHeight="1">
      <c r="A140" s="1162" t="s">
        <v>240</v>
      </c>
      <c r="B140" s="1157"/>
      <c r="C140" s="1157"/>
      <c r="D140" s="1158"/>
      <c r="E140" s="1156" t="s">
        <v>241</v>
      </c>
      <c r="F140" s="1163"/>
      <c r="G140" s="1164"/>
      <c r="H140" s="1144" t="s">
        <v>242</v>
      </c>
      <c r="I140" s="1145"/>
      <c r="J140" s="1146"/>
      <c r="K140" s="1147" t="s">
        <v>243</v>
      </c>
      <c r="L140" s="1148"/>
      <c r="M140" s="1148"/>
      <c r="N140" s="1148"/>
      <c r="O140" s="1149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2"/>
      <c r="BC140" s="132"/>
      <c r="BD140" s="132"/>
      <c r="BE140" s="132"/>
      <c r="BF140" s="132"/>
      <c r="BG140" s="132"/>
      <c r="BH140" s="132"/>
      <c r="BI140" s="132"/>
      <c r="BJ140" s="132"/>
      <c r="BK140" s="132"/>
      <c r="BL140" s="132"/>
      <c r="BM140" s="132"/>
      <c r="BN140" s="132"/>
      <c r="BO140" s="132"/>
      <c r="BP140" s="132"/>
      <c r="BQ140" s="132"/>
      <c r="BR140" s="132"/>
      <c r="BS140" s="132"/>
      <c r="BT140" s="132"/>
    </row>
    <row r="141" spans="1:256" s="141" customFormat="1" ht="60" customHeight="1">
      <c r="A141" s="1088"/>
      <c r="B141" s="1089"/>
      <c r="C141" s="1089"/>
      <c r="D141" s="1089"/>
      <c r="E141" s="1089"/>
      <c r="F141" s="1089"/>
      <c r="G141" s="1089"/>
      <c r="H141" s="1089"/>
      <c r="I141" s="1089"/>
      <c r="J141" s="1089"/>
      <c r="K141" s="1089"/>
      <c r="L141" s="1089"/>
      <c r="M141" s="1089"/>
      <c r="N141" s="1089"/>
      <c r="O141" s="109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  <c r="BO141" s="140"/>
      <c r="BP141" s="140"/>
      <c r="BQ141" s="140"/>
      <c r="BR141" s="140"/>
      <c r="BS141" s="140"/>
      <c r="BT141" s="140"/>
    </row>
    <row r="142" spans="1:256" s="141" customFormat="1" ht="64.5" customHeight="1">
      <c r="A142" s="1091"/>
      <c r="B142" s="1092"/>
      <c r="C142" s="1092"/>
      <c r="D142" s="1092"/>
      <c r="E142" s="1092"/>
      <c r="F142" s="1092"/>
      <c r="G142" s="1092"/>
      <c r="H142" s="1092"/>
      <c r="I142" s="1092"/>
      <c r="J142" s="1092"/>
      <c r="K142" s="1092"/>
      <c r="L142" s="1092"/>
      <c r="M142" s="1092"/>
      <c r="N142" s="1092"/>
      <c r="O142" s="1093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  <c r="BG142" s="140"/>
      <c r="BH142" s="140"/>
      <c r="BI142" s="140"/>
      <c r="BJ142" s="140"/>
      <c r="BK142" s="140"/>
      <c r="BL142" s="140"/>
      <c r="BM142" s="140"/>
      <c r="BN142" s="140"/>
      <c r="BO142" s="140"/>
      <c r="BP142" s="140"/>
      <c r="BQ142" s="140"/>
      <c r="BR142" s="140"/>
      <c r="BS142" s="140"/>
      <c r="BT142" s="140"/>
    </row>
    <row r="143" spans="1:256" s="141" customFormat="1" ht="64.5" customHeight="1">
      <c r="A143" s="1091"/>
      <c r="B143" s="1092"/>
      <c r="C143" s="1092"/>
      <c r="D143" s="1092"/>
      <c r="E143" s="1092"/>
      <c r="F143" s="1092"/>
      <c r="G143" s="1092"/>
      <c r="H143" s="1092"/>
      <c r="I143" s="1092"/>
      <c r="J143" s="1092"/>
      <c r="K143" s="1092"/>
      <c r="L143" s="1092"/>
      <c r="M143" s="1092"/>
      <c r="N143" s="1092"/>
      <c r="O143" s="1093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140"/>
      <c r="BH143" s="140"/>
      <c r="BI143" s="140"/>
      <c r="BJ143" s="140"/>
      <c r="BK143" s="140"/>
      <c r="BL143" s="140"/>
      <c r="BM143" s="140"/>
      <c r="BN143" s="140"/>
      <c r="BO143" s="140"/>
      <c r="BP143" s="140"/>
      <c r="BQ143" s="140"/>
      <c r="BR143" s="140"/>
      <c r="BS143" s="140"/>
      <c r="BT143" s="140"/>
    </row>
    <row r="144" spans="1:256" s="141" customFormat="1" ht="64.5" customHeight="1">
      <c r="A144" s="1091"/>
      <c r="B144" s="1092"/>
      <c r="C144" s="1092"/>
      <c r="D144" s="1092"/>
      <c r="E144" s="1092"/>
      <c r="F144" s="1092"/>
      <c r="G144" s="1092"/>
      <c r="H144" s="1092"/>
      <c r="I144" s="1092"/>
      <c r="J144" s="1092"/>
      <c r="K144" s="1092"/>
      <c r="L144" s="1092"/>
      <c r="M144" s="1092"/>
      <c r="N144" s="1092"/>
      <c r="O144" s="1093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  <c r="BG144" s="140"/>
      <c r="BH144" s="140"/>
      <c r="BI144" s="140"/>
      <c r="BJ144" s="140"/>
      <c r="BK144" s="140"/>
      <c r="BL144" s="140"/>
      <c r="BM144" s="140"/>
      <c r="BN144" s="140"/>
      <c r="BO144" s="140"/>
      <c r="BP144" s="140"/>
      <c r="BQ144" s="140"/>
      <c r="BR144" s="140"/>
      <c r="BS144" s="140"/>
      <c r="BT144" s="140"/>
    </row>
    <row r="145" spans="1:72" s="141" customFormat="1" ht="64.5" customHeight="1">
      <c r="A145" s="1091"/>
      <c r="B145" s="1092"/>
      <c r="C145" s="1092"/>
      <c r="D145" s="1092"/>
      <c r="E145" s="1092"/>
      <c r="F145" s="1092"/>
      <c r="G145" s="1092"/>
      <c r="H145" s="1092"/>
      <c r="I145" s="1092"/>
      <c r="J145" s="1092"/>
      <c r="K145" s="1092"/>
      <c r="L145" s="1092"/>
      <c r="M145" s="1092"/>
      <c r="N145" s="1092"/>
      <c r="O145" s="1093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140"/>
      <c r="BH145" s="140"/>
      <c r="BI145" s="140"/>
      <c r="BJ145" s="140"/>
      <c r="BK145" s="140"/>
      <c r="BL145" s="140"/>
      <c r="BM145" s="140"/>
      <c r="BN145" s="140"/>
      <c r="BO145" s="140"/>
      <c r="BP145" s="140"/>
      <c r="BQ145" s="140"/>
      <c r="BR145" s="140"/>
      <c r="BS145" s="140"/>
      <c r="BT145" s="140"/>
    </row>
    <row r="146" spans="1:72" s="141" customFormat="1" ht="64.5" customHeight="1">
      <c r="A146" s="1091"/>
      <c r="B146" s="1092"/>
      <c r="C146" s="1092"/>
      <c r="D146" s="1092"/>
      <c r="E146" s="1092"/>
      <c r="F146" s="1092"/>
      <c r="G146" s="1092"/>
      <c r="H146" s="1092"/>
      <c r="I146" s="1092"/>
      <c r="J146" s="1092"/>
      <c r="K146" s="1092"/>
      <c r="L146" s="1092"/>
      <c r="M146" s="1092"/>
      <c r="N146" s="1092"/>
      <c r="O146" s="1093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  <c r="BG146" s="140"/>
      <c r="BH146" s="140"/>
      <c r="BI146" s="140"/>
      <c r="BJ146" s="140"/>
      <c r="BK146" s="140"/>
      <c r="BL146" s="140"/>
      <c r="BM146" s="140"/>
      <c r="BN146" s="140"/>
      <c r="BO146" s="140"/>
      <c r="BP146" s="140"/>
      <c r="BQ146" s="140"/>
      <c r="BR146" s="140"/>
      <c r="BS146" s="140"/>
      <c r="BT146" s="140"/>
    </row>
    <row r="147" spans="1:72" s="141" customFormat="1" ht="64.5" customHeight="1">
      <c r="A147" s="1091"/>
      <c r="B147" s="1092"/>
      <c r="C147" s="1092"/>
      <c r="D147" s="1092"/>
      <c r="E147" s="1092"/>
      <c r="F147" s="1092"/>
      <c r="G147" s="1092"/>
      <c r="H147" s="1092"/>
      <c r="I147" s="1092"/>
      <c r="J147" s="1092"/>
      <c r="K147" s="1092"/>
      <c r="L147" s="1092"/>
      <c r="M147" s="1092"/>
      <c r="N147" s="1092"/>
      <c r="O147" s="1093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140"/>
      <c r="BH147" s="140"/>
      <c r="BI147" s="140"/>
      <c r="BJ147" s="140"/>
      <c r="BK147" s="140"/>
      <c r="BL147" s="140"/>
      <c r="BM147" s="140"/>
      <c r="BN147" s="140"/>
      <c r="BO147" s="140"/>
      <c r="BP147" s="140"/>
      <c r="BQ147" s="140"/>
      <c r="BR147" s="140"/>
      <c r="BS147" s="140"/>
      <c r="BT147" s="140"/>
    </row>
    <row r="148" spans="1:72" s="141" customFormat="1" ht="64.5" customHeight="1">
      <c r="A148" s="1091"/>
      <c r="B148" s="1092"/>
      <c r="C148" s="1092"/>
      <c r="D148" s="1092"/>
      <c r="E148" s="1092"/>
      <c r="F148" s="1092"/>
      <c r="G148" s="1092"/>
      <c r="H148" s="1092"/>
      <c r="I148" s="1092"/>
      <c r="J148" s="1092"/>
      <c r="K148" s="1092"/>
      <c r="L148" s="1092"/>
      <c r="M148" s="1092"/>
      <c r="N148" s="1092"/>
      <c r="O148" s="1093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140"/>
      <c r="BH148" s="140"/>
      <c r="BI148" s="140"/>
      <c r="BJ148" s="140"/>
      <c r="BK148" s="140"/>
      <c r="BL148" s="140"/>
      <c r="BM148" s="140"/>
      <c r="BN148" s="140"/>
      <c r="BO148" s="140"/>
      <c r="BP148" s="140"/>
      <c r="BQ148" s="140"/>
      <c r="BR148" s="140"/>
      <c r="BS148" s="140"/>
      <c r="BT148" s="140"/>
    </row>
    <row r="149" spans="1:72" s="141" customFormat="1" ht="64.5" customHeight="1">
      <c r="A149" s="1091"/>
      <c r="B149" s="1092"/>
      <c r="C149" s="1092"/>
      <c r="D149" s="1092"/>
      <c r="E149" s="1092"/>
      <c r="F149" s="1092"/>
      <c r="G149" s="1092"/>
      <c r="H149" s="1092"/>
      <c r="I149" s="1092"/>
      <c r="J149" s="1092"/>
      <c r="K149" s="1092"/>
      <c r="L149" s="1092"/>
      <c r="M149" s="1092"/>
      <c r="N149" s="1092"/>
      <c r="O149" s="1093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0"/>
      <c r="BK149" s="140"/>
      <c r="BL149" s="140"/>
      <c r="BM149" s="140"/>
      <c r="BN149" s="140"/>
      <c r="BO149" s="140"/>
      <c r="BP149" s="140"/>
      <c r="BQ149" s="140"/>
      <c r="BR149" s="140"/>
      <c r="BS149" s="140"/>
      <c r="BT149" s="140"/>
    </row>
    <row r="150" spans="1:72" s="141" customFormat="1" ht="64.5" customHeight="1">
      <c r="A150" s="1091"/>
      <c r="B150" s="1092"/>
      <c r="C150" s="1092"/>
      <c r="D150" s="1092"/>
      <c r="E150" s="1092"/>
      <c r="F150" s="1092"/>
      <c r="G150" s="1092"/>
      <c r="H150" s="1092"/>
      <c r="I150" s="1092"/>
      <c r="J150" s="1092"/>
      <c r="K150" s="1092"/>
      <c r="L150" s="1092"/>
      <c r="M150" s="1092"/>
      <c r="N150" s="1092"/>
      <c r="O150" s="1093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140"/>
      <c r="BH150" s="140"/>
      <c r="BI150" s="140"/>
      <c r="BJ150" s="140"/>
      <c r="BK150" s="140"/>
      <c r="BL150" s="140"/>
      <c r="BM150" s="140"/>
      <c r="BN150" s="140"/>
      <c r="BO150" s="140"/>
      <c r="BP150" s="140"/>
      <c r="BQ150" s="140"/>
      <c r="BR150" s="140"/>
      <c r="BS150" s="140"/>
      <c r="BT150" s="140"/>
    </row>
    <row r="151" spans="1:72" s="141" customFormat="1" ht="64.5" customHeight="1">
      <c r="A151" s="1091"/>
      <c r="B151" s="1092"/>
      <c r="C151" s="1092"/>
      <c r="D151" s="1092"/>
      <c r="E151" s="1092"/>
      <c r="F151" s="1092"/>
      <c r="G151" s="1092"/>
      <c r="H151" s="1092"/>
      <c r="I151" s="1092"/>
      <c r="J151" s="1092"/>
      <c r="K151" s="1092"/>
      <c r="L151" s="1092"/>
      <c r="M151" s="1092"/>
      <c r="N151" s="1092"/>
      <c r="O151" s="1093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140"/>
      <c r="BH151" s="140"/>
      <c r="BI151" s="140"/>
      <c r="BJ151" s="140"/>
      <c r="BK151" s="140"/>
      <c r="BL151" s="140"/>
      <c r="BM151" s="140"/>
      <c r="BN151" s="140"/>
      <c r="BO151" s="140"/>
      <c r="BP151" s="140"/>
      <c r="BQ151" s="140"/>
      <c r="BR151" s="140"/>
      <c r="BS151" s="140"/>
      <c r="BT151" s="140"/>
    </row>
    <row r="152" spans="1:72" s="141" customFormat="1" ht="64.5" customHeight="1">
      <c r="A152" s="1091"/>
      <c r="B152" s="1092"/>
      <c r="C152" s="1092"/>
      <c r="D152" s="1092"/>
      <c r="E152" s="1092"/>
      <c r="F152" s="1092"/>
      <c r="G152" s="1092"/>
      <c r="H152" s="1092"/>
      <c r="I152" s="1092"/>
      <c r="J152" s="1092"/>
      <c r="K152" s="1092"/>
      <c r="L152" s="1092"/>
      <c r="M152" s="1092"/>
      <c r="N152" s="1092"/>
      <c r="O152" s="1093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140"/>
      <c r="BH152" s="140"/>
      <c r="BI152" s="140"/>
      <c r="BJ152" s="140"/>
      <c r="BK152" s="140"/>
      <c r="BL152" s="140"/>
      <c r="BM152" s="140"/>
      <c r="BN152" s="140"/>
      <c r="BO152" s="140"/>
      <c r="BP152" s="140"/>
      <c r="BQ152" s="140"/>
      <c r="BR152" s="140"/>
      <c r="BS152" s="140"/>
      <c r="BT152" s="140"/>
    </row>
    <row r="153" spans="1:72" s="141" customFormat="1" ht="64.5" customHeight="1">
      <c r="A153" s="1091"/>
      <c r="B153" s="1092"/>
      <c r="C153" s="1092"/>
      <c r="D153" s="1092"/>
      <c r="E153" s="1092"/>
      <c r="F153" s="1092"/>
      <c r="G153" s="1092"/>
      <c r="H153" s="1092"/>
      <c r="I153" s="1092"/>
      <c r="J153" s="1092"/>
      <c r="K153" s="1092"/>
      <c r="L153" s="1092"/>
      <c r="M153" s="1092"/>
      <c r="N153" s="1092"/>
      <c r="O153" s="1093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  <c r="BG153" s="140"/>
      <c r="BH153" s="140"/>
      <c r="BI153" s="140"/>
      <c r="BJ153" s="140"/>
      <c r="BK153" s="140"/>
      <c r="BL153" s="140"/>
      <c r="BM153" s="140"/>
      <c r="BN153" s="140"/>
      <c r="BO153" s="140"/>
      <c r="BP153" s="140"/>
      <c r="BQ153" s="140"/>
      <c r="BR153" s="140"/>
      <c r="BS153" s="140"/>
      <c r="BT153" s="140"/>
    </row>
    <row r="154" spans="1:72" s="141" customFormat="1" ht="64.5" customHeight="1">
      <c r="A154" s="1091"/>
      <c r="B154" s="1092"/>
      <c r="C154" s="1092"/>
      <c r="D154" s="1092"/>
      <c r="E154" s="1092"/>
      <c r="F154" s="1092"/>
      <c r="G154" s="1092"/>
      <c r="H154" s="1092"/>
      <c r="I154" s="1092"/>
      <c r="J154" s="1092"/>
      <c r="K154" s="1092"/>
      <c r="L154" s="1092"/>
      <c r="M154" s="1092"/>
      <c r="N154" s="1092"/>
      <c r="O154" s="1093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  <c r="BG154" s="140"/>
      <c r="BH154" s="140"/>
      <c r="BI154" s="140"/>
      <c r="BJ154" s="140"/>
      <c r="BK154" s="140"/>
      <c r="BL154" s="140"/>
      <c r="BM154" s="140"/>
      <c r="BN154" s="140"/>
      <c r="BO154" s="140"/>
      <c r="BP154" s="140"/>
      <c r="BQ154" s="140"/>
      <c r="BR154" s="140"/>
      <c r="BS154" s="140"/>
      <c r="BT154" s="140"/>
    </row>
    <row r="155" spans="1:72" s="141" customFormat="1" ht="64.5" customHeight="1">
      <c r="A155" s="1091"/>
      <c r="B155" s="1092"/>
      <c r="C155" s="1092"/>
      <c r="D155" s="1092"/>
      <c r="E155" s="1092"/>
      <c r="F155" s="1092"/>
      <c r="G155" s="1092"/>
      <c r="H155" s="1092"/>
      <c r="I155" s="1092"/>
      <c r="J155" s="1092"/>
      <c r="K155" s="1092"/>
      <c r="L155" s="1092"/>
      <c r="M155" s="1092"/>
      <c r="N155" s="1092"/>
      <c r="O155" s="1093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  <c r="BO155" s="140"/>
      <c r="BP155" s="140"/>
      <c r="BQ155" s="140"/>
      <c r="BR155" s="140"/>
      <c r="BS155" s="140"/>
      <c r="BT155" s="140"/>
    </row>
    <row r="156" spans="1:72" s="141" customFormat="1" ht="64.5" customHeight="1">
      <c r="A156" s="1091"/>
      <c r="B156" s="1092"/>
      <c r="C156" s="1092"/>
      <c r="D156" s="1092"/>
      <c r="E156" s="1092"/>
      <c r="F156" s="1092"/>
      <c r="G156" s="1092"/>
      <c r="H156" s="1092"/>
      <c r="I156" s="1092"/>
      <c r="J156" s="1092"/>
      <c r="K156" s="1092"/>
      <c r="L156" s="1092"/>
      <c r="M156" s="1092"/>
      <c r="N156" s="1092"/>
      <c r="O156" s="1093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  <c r="BO156" s="140"/>
      <c r="BP156" s="140"/>
      <c r="BQ156" s="140"/>
      <c r="BR156" s="140"/>
      <c r="BS156" s="140"/>
      <c r="BT156" s="140"/>
    </row>
    <row r="157" spans="1:72" s="141" customFormat="1" ht="64.5" customHeight="1">
      <c r="A157" s="1091"/>
      <c r="B157" s="1092"/>
      <c r="C157" s="1092"/>
      <c r="D157" s="1092"/>
      <c r="E157" s="1092"/>
      <c r="F157" s="1092"/>
      <c r="G157" s="1092"/>
      <c r="H157" s="1092"/>
      <c r="I157" s="1092"/>
      <c r="J157" s="1092"/>
      <c r="K157" s="1092"/>
      <c r="L157" s="1092"/>
      <c r="M157" s="1092"/>
      <c r="N157" s="1092"/>
      <c r="O157" s="1093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  <c r="BG157" s="140"/>
      <c r="BH157" s="140"/>
      <c r="BI157" s="140"/>
      <c r="BJ157" s="140"/>
      <c r="BK157" s="140"/>
      <c r="BL157" s="140"/>
      <c r="BM157" s="140"/>
      <c r="BN157" s="140"/>
      <c r="BO157" s="140"/>
      <c r="BP157" s="140"/>
      <c r="BQ157" s="140"/>
      <c r="BR157" s="140"/>
      <c r="BS157" s="140"/>
      <c r="BT157" s="140"/>
    </row>
    <row r="158" spans="1:72" s="141" customFormat="1" ht="64.5" customHeight="1">
      <c r="A158" s="1091"/>
      <c r="B158" s="1092"/>
      <c r="C158" s="1092"/>
      <c r="D158" s="1092"/>
      <c r="E158" s="1092"/>
      <c r="F158" s="1092"/>
      <c r="G158" s="1092"/>
      <c r="H158" s="1092"/>
      <c r="I158" s="1092"/>
      <c r="J158" s="1092"/>
      <c r="K158" s="1092"/>
      <c r="L158" s="1092"/>
      <c r="M158" s="1092"/>
      <c r="N158" s="1092"/>
      <c r="O158" s="1093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  <c r="BG158" s="140"/>
      <c r="BH158" s="140"/>
      <c r="BI158" s="140"/>
      <c r="BJ158" s="140"/>
      <c r="BK158" s="140"/>
      <c r="BL158" s="140"/>
      <c r="BM158" s="140"/>
      <c r="BN158" s="140"/>
      <c r="BO158" s="140"/>
      <c r="BP158" s="140"/>
      <c r="BQ158" s="140"/>
      <c r="BR158" s="140"/>
      <c r="BS158" s="140"/>
      <c r="BT158" s="140"/>
    </row>
    <row r="159" spans="1:72" s="141" customFormat="1" ht="64.5" customHeight="1">
      <c r="A159" s="1091"/>
      <c r="B159" s="1092"/>
      <c r="C159" s="1092"/>
      <c r="D159" s="1092"/>
      <c r="E159" s="1092"/>
      <c r="F159" s="1092"/>
      <c r="G159" s="1092"/>
      <c r="H159" s="1092"/>
      <c r="I159" s="1092"/>
      <c r="J159" s="1092"/>
      <c r="K159" s="1092"/>
      <c r="L159" s="1092"/>
      <c r="M159" s="1092"/>
      <c r="N159" s="1092"/>
      <c r="O159" s="1093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  <c r="BG159" s="140"/>
      <c r="BH159" s="140"/>
      <c r="BI159" s="140"/>
      <c r="BJ159" s="140"/>
      <c r="BK159" s="140"/>
      <c r="BL159" s="140"/>
      <c r="BM159" s="140"/>
      <c r="BN159" s="140"/>
      <c r="BO159" s="140"/>
      <c r="BP159" s="140"/>
      <c r="BQ159" s="140"/>
      <c r="BR159" s="140"/>
      <c r="BS159" s="140"/>
      <c r="BT159" s="140"/>
    </row>
    <row r="160" spans="1:72" s="141" customFormat="1" ht="64.5" customHeight="1">
      <c r="A160" s="1091"/>
      <c r="B160" s="1092"/>
      <c r="C160" s="1092"/>
      <c r="D160" s="1092"/>
      <c r="E160" s="1092"/>
      <c r="F160" s="1092"/>
      <c r="G160" s="1092"/>
      <c r="H160" s="1092"/>
      <c r="I160" s="1092"/>
      <c r="J160" s="1092"/>
      <c r="K160" s="1092"/>
      <c r="L160" s="1092"/>
      <c r="M160" s="1092"/>
      <c r="N160" s="1092"/>
      <c r="O160" s="1093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  <c r="BG160" s="140"/>
      <c r="BH160" s="140"/>
      <c r="BI160" s="140"/>
      <c r="BJ160" s="140"/>
      <c r="BK160" s="140"/>
      <c r="BL160" s="140"/>
      <c r="BM160" s="140"/>
      <c r="BN160" s="140"/>
      <c r="BO160" s="140"/>
      <c r="BP160" s="140"/>
      <c r="BQ160" s="140"/>
      <c r="BR160" s="140"/>
      <c r="BS160" s="140"/>
      <c r="BT160" s="140"/>
    </row>
    <row r="161" spans="1:72" s="141" customFormat="1" ht="64.5" customHeight="1">
      <c r="A161" s="1091"/>
      <c r="B161" s="1092"/>
      <c r="C161" s="1092"/>
      <c r="D161" s="1092"/>
      <c r="E161" s="1092"/>
      <c r="F161" s="1092"/>
      <c r="G161" s="1092"/>
      <c r="H161" s="1092"/>
      <c r="I161" s="1092"/>
      <c r="J161" s="1092"/>
      <c r="K161" s="1092"/>
      <c r="L161" s="1092"/>
      <c r="M161" s="1092"/>
      <c r="N161" s="1092"/>
      <c r="O161" s="1093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  <c r="BG161" s="140"/>
      <c r="BH161" s="140"/>
      <c r="BI161" s="140"/>
      <c r="BJ161" s="140"/>
      <c r="BK161" s="140"/>
      <c r="BL161" s="140"/>
      <c r="BM161" s="140"/>
      <c r="BN161" s="140"/>
      <c r="BO161" s="140"/>
      <c r="BP161" s="140"/>
      <c r="BQ161" s="140"/>
      <c r="BR161" s="140"/>
      <c r="BS161" s="140"/>
      <c r="BT161" s="140"/>
    </row>
    <row r="162" spans="1:72" s="141" customFormat="1" ht="64.5" customHeight="1">
      <c r="A162" s="1091"/>
      <c r="B162" s="1092"/>
      <c r="C162" s="1092"/>
      <c r="D162" s="1092"/>
      <c r="E162" s="1092"/>
      <c r="F162" s="1092"/>
      <c r="G162" s="1092"/>
      <c r="H162" s="1092"/>
      <c r="I162" s="1092"/>
      <c r="J162" s="1092"/>
      <c r="K162" s="1092"/>
      <c r="L162" s="1092"/>
      <c r="M162" s="1092"/>
      <c r="N162" s="1092"/>
      <c r="O162" s="1093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  <c r="BG162" s="140"/>
      <c r="BH162" s="140"/>
      <c r="BI162" s="140"/>
      <c r="BJ162" s="140"/>
      <c r="BK162" s="140"/>
      <c r="BL162" s="140"/>
      <c r="BM162" s="140"/>
      <c r="BN162" s="140"/>
      <c r="BO162" s="140"/>
      <c r="BP162" s="140"/>
      <c r="BQ162" s="140"/>
      <c r="BR162" s="140"/>
      <c r="BS162" s="140"/>
      <c r="BT162" s="140"/>
    </row>
    <row r="163" spans="1:72" s="141" customFormat="1" ht="64.5" customHeight="1">
      <c r="A163" s="1091"/>
      <c r="B163" s="1092"/>
      <c r="C163" s="1092"/>
      <c r="D163" s="1092"/>
      <c r="E163" s="1092"/>
      <c r="F163" s="1092"/>
      <c r="G163" s="1092"/>
      <c r="H163" s="1092"/>
      <c r="I163" s="1092"/>
      <c r="J163" s="1092"/>
      <c r="K163" s="1092"/>
      <c r="L163" s="1092"/>
      <c r="M163" s="1092"/>
      <c r="N163" s="1092"/>
      <c r="O163" s="1093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  <c r="BO163" s="140"/>
      <c r="BP163" s="140"/>
      <c r="BQ163" s="140"/>
      <c r="BR163" s="140"/>
      <c r="BS163" s="140"/>
      <c r="BT163" s="140"/>
    </row>
    <row r="164" spans="1:72" s="141" customFormat="1" ht="64.5" customHeight="1">
      <c r="A164" s="1091"/>
      <c r="B164" s="1092"/>
      <c r="C164" s="1092"/>
      <c r="D164" s="1092"/>
      <c r="E164" s="1092"/>
      <c r="F164" s="1092"/>
      <c r="G164" s="1092"/>
      <c r="H164" s="1092"/>
      <c r="I164" s="1092"/>
      <c r="J164" s="1092"/>
      <c r="K164" s="1092"/>
      <c r="L164" s="1092"/>
      <c r="M164" s="1092"/>
      <c r="N164" s="1092"/>
      <c r="O164" s="1093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140"/>
      <c r="BH164" s="140"/>
      <c r="BI164" s="140"/>
      <c r="BJ164" s="140"/>
      <c r="BK164" s="140"/>
      <c r="BL164" s="140"/>
      <c r="BM164" s="140"/>
      <c r="BN164" s="140"/>
      <c r="BO164" s="140"/>
      <c r="BP164" s="140"/>
      <c r="BQ164" s="140"/>
      <c r="BR164" s="140"/>
      <c r="BS164" s="140"/>
      <c r="BT164" s="140"/>
    </row>
    <row r="165" spans="1:72" s="145" customFormat="1" ht="72.75" customHeight="1">
      <c r="A165" s="694" t="s">
        <v>244</v>
      </c>
      <c r="B165" s="142" t="s">
        <v>245</v>
      </c>
      <c r="C165" s="142" t="s">
        <v>246</v>
      </c>
      <c r="D165" s="1094" t="s">
        <v>247</v>
      </c>
      <c r="E165" s="1095"/>
      <c r="F165" s="1096"/>
      <c r="G165" s="143" t="s">
        <v>248</v>
      </c>
      <c r="H165" s="1097" t="s">
        <v>249</v>
      </c>
      <c r="I165" s="1100" t="s">
        <v>250</v>
      </c>
      <c r="J165" s="1101"/>
      <c r="K165" s="1101"/>
      <c r="L165" s="1102"/>
      <c r="M165" s="1103" t="s">
        <v>251</v>
      </c>
      <c r="N165" s="1103" t="s">
        <v>252</v>
      </c>
      <c r="O165" s="1159" t="s">
        <v>253</v>
      </c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144"/>
      <c r="BC165" s="144"/>
      <c r="BD165" s="144"/>
      <c r="BE165" s="144"/>
      <c r="BF165" s="144"/>
      <c r="BG165" s="144"/>
      <c r="BH165" s="144"/>
      <c r="BI165" s="144"/>
      <c r="BJ165" s="144"/>
      <c r="BK165" s="144"/>
      <c r="BL165" s="144"/>
      <c r="BM165" s="144"/>
      <c r="BN165" s="144"/>
      <c r="BO165" s="144"/>
      <c r="BP165" s="144"/>
      <c r="BQ165" s="144"/>
      <c r="BR165" s="144"/>
      <c r="BS165" s="144"/>
      <c r="BT165" s="144"/>
    </row>
    <row r="166" spans="1:72" s="145" customFormat="1" ht="62.25" customHeight="1">
      <c r="A166" s="695" t="s">
        <v>254</v>
      </c>
      <c r="B166" s="146" t="s">
        <v>255</v>
      </c>
      <c r="C166" s="146" t="s">
        <v>256</v>
      </c>
      <c r="D166" s="1061" t="s">
        <v>257</v>
      </c>
      <c r="E166" s="1106" t="s">
        <v>258</v>
      </c>
      <c r="F166" s="1103" t="s">
        <v>254</v>
      </c>
      <c r="G166" s="147" t="s">
        <v>259</v>
      </c>
      <c r="H166" s="1098"/>
      <c r="I166" s="148" t="s">
        <v>260</v>
      </c>
      <c r="J166" s="149" t="s">
        <v>261</v>
      </c>
      <c r="K166" s="150"/>
      <c r="L166" s="147" t="s">
        <v>262</v>
      </c>
      <c r="M166" s="1104"/>
      <c r="N166" s="1104"/>
      <c r="O166" s="1160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144"/>
      <c r="BC166" s="144"/>
      <c r="BD166" s="144"/>
      <c r="BE166" s="144"/>
      <c r="BF166" s="144"/>
      <c r="BG166" s="144"/>
      <c r="BH166" s="144"/>
      <c r="BI166" s="144"/>
      <c r="BJ166" s="144"/>
      <c r="BK166" s="144"/>
      <c r="BL166" s="144"/>
      <c r="BM166" s="144"/>
      <c r="BN166" s="144"/>
      <c r="BO166" s="144"/>
      <c r="BP166" s="144"/>
      <c r="BQ166" s="144"/>
      <c r="BR166" s="144"/>
      <c r="BS166" s="144"/>
      <c r="BT166" s="144"/>
    </row>
    <row r="167" spans="1:72" s="145" customFormat="1" ht="118.5" customHeight="1">
      <c r="A167" s="698" t="s">
        <v>263</v>
      </c>
      <c r="B167" s="151" t="s">
        <v>264</v>
      </c>
      <c r="C167" s="151" t="s">
        <v>265</v>
      </c>
      <c r="D167" s="1063"/>
      <c r="E167" s="1107"/>
      <c r="F167" s="1105"/>
      <c r="G167" s="152" t="s">
        <v>266</v>
      </c>
      <c r="H167" s="1099"/>
      <c r="I167" s="153" t="s">
        <v>267</v>
      </c>
      <c r="J167" s="152" t="s">
        <v>268</v>
      </c>
      <c r="K167" s="151" t="s">
        <v>269</v>
      </c>
      <c r="L167" s="152" t="s">
        <v>270</v>
      </c>
      <c r="M167" s="1105"/>
      <c r="N167" s="1105"/>
      <c r="O167" s="1161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144"/>
      <c r="BC167" s="144"/>
      <c r="BD167" s="144"/>
      <c r="BE167" s="144"/>
      <c r="BF167" s="144"/>
      <c r="BG167" s="144"/>
      <c r="BH167" s="144"/>
      <c r="BI167" s="144"/>
      <c r="BJ167" s="144"/>
      <c r="BK167" s="144"/>
      <c r="BL167" s="144"/>
      <c r="BM167" s="144"/>
      <c r="BN167" s="144"/>
      <c r="BO167" s="144"/>
      <c r="BP167" s="144"/>
      <c r="BQ167" s="144"/>
      <c r="BR167" s="144"/>
      <c r="BS167" s="144"/>
      <c r="BT167" s="144"/>
    </row>
    <row r="168" spans="1:72" s="156" customFormat="1" ht="119.25" customHeight="1">
      <c r="A168" s="1129" t="s">
        <v>271</v>
      </c>
      <c r="B168" s="1079" t="s">
        <v>288</v>
      </c>
      <c r="C168" s="1079"/>
      <c r="D168" s="692">
        <v>1</v>
      </c>
      <c r="E168" s="155" t="s">
        <v>289</v>
      </c>
      <c r="F168" s="154"/>
      <c r="G168" s="154"/>
      <c r="H168" s="685" t="s">
        <v>290</v>
      </c>
      <c r="I168" s="692" t="s">
        <v>281</v>
      </c>
      <c r="J168" s="166">
        <v>100</v>
      </c>
      <c r="K168" s="692" t="s">
        <v>282</v>
      </c>
      <c r="L168" s="1064" t="s">
        <v>291</v>
      </c>
      <c r="M168" s="1116" t="s">
        <v>55</v>
      </c>
      <c r="N168" s="1064" t="s">
        <v>272</v>
      </c>
      <c r="O168" s="1085" t="s">
        <v>273</v>
      </c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67"/>
      <c r="BM168" s="167"/>
      <c r="BN168" s="167"/>
      <c r="BO168" s="167"/>
      <c r="BP168" s="167"/>
      <c r="BQ168" s="167"/>
      <c r="BR168" s="167"/>
      <c r="BS168" s="167"/>
      <c r="BT168" s="167"/>
    </row>
    <row r="169" spans="1:72" s="156" customFormat="1" ht="84.75" customHeight="1">
      <c r="A169" s="1130"/>
      <c r="B169" s="1080"/>
      <c r="C169" s="1080"/>
      <c r="D169" s="693">
        <v>2</v>
      </c>
      <c r="E169" s="168" t="s">
        <v>292</v>
      </c>
      <c r="F169" s="169"/>
      <c r="G169" s="169"/>
      <c r="H169" s="686">
        <v>3.15</v>
      </c>
      <c r="I169" s="687" t="s">
        <v>293</v>
      </c>
      <c r="J169" s="693" t="s">
        <v>294</v>
      </c>
      <c r="K169" s="693" t="s">
        <v>295</v>
      </c>
      <c r="L169" s="1065"/>
      <c r="M169" s="1065"/>
      <c r="N169" s="1065"/>
      <c r="O169" s="1086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67"/>
      <c r="BM169" s="167"/>
      <c r="BN169" s="167"/>
      <c r="BO169" s="167"/>
      <c r="BP169" s="167"/>
      <c r="BQ169" s="167"/>
      <c r="BR169" s="167"/>
      <c r="BS169" s="167"/>
      <c r="BT169" s="167"/>
    </row>
    <row r="170" spans="1:72" s="156" customFormat="1" ht="69.75" customHeight="1">
      <c r="A170" s="1130"/>
      <c r="B170" s="1080"/>
      <c r="C170" s="1080"/>
      <c r="D170" s="693">
        <v>3</v>
      </c>
      <c r="E170" s="686" t="s">
        <v>296</v>
      </c>
      <c r="F170" s="169"/>
      <c r="G170" s="169"/>
      <c r="H170" s="686" t="s">
        <v>743</v>
      </c>
      <c r="I170" s="375" t="s">
        <v>55</v>
      </c>
      <c r="J170" s="169" t="s">
        <v>113</v>
      </c>
      <c r="K170" s="169" t="s">
        <v>113</v>
      </c>
      <c r="L170" s="1065"/>
      <c r="M170" s="1065"/>
      <c r="N170" s="1065"/>
      <c r="O170" s="1086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67"/>
      <c r="BM170" s="167"/>
      <c r="BN170" s="167"/>
      <c r="BO170" s="167"/>
      <c r="BP170" s="167"/>
      <c r="BQ170" s="167"/>
      <c r="BR170" s="167"/>
      <c r="BS170" s="167"/>
      <c r="BT170" s="167"/>
    </row>
    <row r="171" spans="1:72" s="156" customFormat="1" ht="45" customHeight="1">
      <c r="A171" s="1130"/>
      <c r="B171" s="1080"/>
      <c r="C171" s="1080"/>
      <c r="D171" s="1080">
        <v>4</v>
      </c>
      <c r="E171" s="1083" t="s">
        <v>297</v>
      </c>
      <c r="F171" s="693" t="s">
        <v>298</v>
      </c>
      <c r="G171" s="169"/>
      <c r="H171" s="1083" t="s">
        <v>299</v>
      </c>
      <c r="I171" s="169" t="s">
        <v>113</v>
      </c>
      <c r="J171" s="1080" t="s">
        <v>294</v>
      </c>
      <c r="K171" s="1080" t="s">
        <v>295</v>
      </c>
      <c r="L171" s="1065"/>
      <c r="M171" s="1065"/>
      <c r="N171" s="1065"/>
      <c r="O171" s="1086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67"/>
      <c r="BM171" s="167"/>
      <c r="BN171" s="167"/>
      <c r="BO171" s="167"/>
      <c r="BP171" s="167"/>
      <c r="BQ171" s="167"/>
      <c r="BR171" s="167"/>
      <c r="BS171" s="167"/>
      <c r="BT171" s="167"/>
    </row>
    <row r="172" spans="1:72" s="156" customFormat="1" ht="45" customHeight="1">
      <c r="A172" s="1130"/>
      <c r="B172" s="1080"/>
      <c r="C172" s="1080"/>
      <c r="D172" s="1080"/>
      <c r="E172" s="1083"/>
      <c r="F172" s="693" t="s">
        <v>300</v>
      </c>
      <c r="G172" s="169"/>
      <c r="H172" s="1083"/>
      <c r="I172" s="693"/>
      <c r="J172" s="1080"/>
      <c r="K172" s="1080"/>
      <c r="L172" s="1065"/>
      <c r="M172" s="1065"/>
      <c r="N172" s="1065"/>
      <c r="O172" s="1086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67"/>
      <c r="BM172" s="167"/>
      <c r="BN172" s="167"/>
      <c r="BO172" s="167"/>
      <c r="BP172" s="167"/>
      <c r="BQ172" s="167"/>
      <c r="BR172" s="167"/>
      <c r="BS172" s="167"/>
      <c r="BT172" s="167"/>
    </row>
    <row r="173" spans="1:72" s="156" customFormat="1" ht="52.5" customHeight="1">
      <c r="A173" s="1131"/>
      <c r="B173" s="1081"/>
      <c r="C173" s="1081"/>
      <c r="D173" s="1081"/>
      <c r="E173" s="1084"/>
      <c r="F173" s="696" t="s">
        <v>301</v>
      </c>
      <c r="G173" s="170"/>
      <c r="H173" s="1084"/>
      <c r="I173" s="696" t="s">
        <v>302</v>
      </c>
      <c r="J173" s="1081"/>
      <c r="K173" s="1081"/>
      <c r="L173" s="1066"/>
      <c r="M173" s="1066"/>
      <c r="N173" s="1066"/>
      <c r="O173" s="108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67"/>
      <c r="BQ173" s="167"/>
      <c r="BR173" s="167"/>
      <c r="BS173" s="167"/>
      <c r="BT173" s="167"/>
    </row>
    <row r="174" spans="1:72" s="158" customFormat="1" ht="69.75" customHeight="1">
      <c r="A174" s="1061" t="s">
        <v>303</v>
      </c>
      <c r="B174" s="1064" t="s">
        <v>985</v>
      </c>
      <c r="C174" s="1064" t="s">
        <v>606</v>
      </c>
      <c r="D174" s="692">
        <v>1</v>
      </c>
      <c r="E174" s="171" t="s">
        <v>304</v>
      </c>
      <c r="F174" s="692"/>
      <c r="G174" s="172"/>
      <c r="H174" s="173">
        <v>62.5</v>
      </c>
      <c r="I174" s="687" t="s">
        <v>745</v>
      </c>
      <c r="J174" s="174">
        <v>2</v>
      </c>
      <c r="K174" s="692" t="s">
        <v>295</v>
      </c>
      <c r="L174" s="1064" t="s">
        <v>275</v>
      </c>
      <c r="M174" s="1064" t="s">
        <v>607</v>
      </c>
      <c r="N174" s="1064" t="s">
        <v>272</v>
      </c>
      <c r="O174" s="1076" t="s">
        <v>306</v>
      </c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  <c r="AQ174" s="175"/>
      <c r="AR174" s="175"/>
      <c r="AS174" s="175"/>
      <c r="AT174" s="175"/>
      <c r="AU174" s="175"/>
      <c r="AV174" s="175"/>
      <c r="AW174" s="175"/>
      <c r="AX174" s="175"/>
      <c r="AY174" s="175"/>
      <c r="AZ174" s="175"/>
      <c r="BA174" s="175"/>
      <c r="BB174" s="175"/>
      <c r="BC174" s="175"/>
      <c r="BD174" s="175"/>
      <c r="BE174" s="175"/>
      <c r="BF174" s="175"/>
      <c r="BG174" s="175"/>
      <c r="BH174" s="175"/>
      <c r="BI174" s="175"/>
      <c r="BJ174" s="175"/>
      <c r="BK174" s="175"/>
      <c r="BL174" s="175"/>
      <c r="BM174" s="175"/>
      <c r="BN174" s="175"/>
      <c r="BO174" s="175"/>
      <c r="BP174" s="175"/>
      <c r="BQ174" s="175"/>
      <c r="BR174" s="175"/>
      <c r="BS174" s="175"/>
      <c r="BT174" s="175"/>
    </row>
    <row r="175" spans="1:72" s="158" customFormat="1" ht="59.25" customHeight="1">
      <c r="A175" s="1062"/>
      <c r="B175" s="1065"/>
      <c r="C175" s="1065"/>
      <c r="D175" s="693">
        <v>2</v>
      </c>
      <c r="E175" s="168" t="s">
        <v>307</v>
      </c>
      <c r="F175" s="693"/>
      <c r="G175" s="176"/>
      <c r="H175" s="686">
        <v>40</v>
      </c>
      <c r="I175" s="687" t="s">
        <v>745</v>
      </c>
      <c r="J175" s="177">
        <v>2</v>
      </c>
      <c r="K175" s="693" t="s">
        <v>295</v>
      </c>
      <c r="L175" s="1065"/>
      <c r="M175" s="1065"/>
      <c r="N175" s="1065"/>
      <c r="O175" s="1077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  <c r="AU175" s="175"/>
      <c r="AV175" s="175"/>
      <c r="AW175" s="175"/>
      <c r="AX175" s="175"/>
      <c r="AY175" s="175"/>
      <c r="AZ175" s="175"/>
      <c r="BA175" s="175"/>
      <c r="BB175" s="175"/>
      <c r="BC175" s="175"/>
      <c r="BD175" s="175"/>
      <c r="BE175" s="175"/>
      <c r="BF175" s="175"/>
      <c r="BG175" s="175"/>
      <c r="BH175" s="175"/>
      <c r="BI175" s="175"/>
      <c r="BJ175" s="175"/>
      <c r="BK175" s="175"/>
      <c r="BL175" s="175"/>
      <c r="BM175" s="175"/>
      <c r="BN175" s="175"/>
      <c r="BO175" s="175"/>
      <c r="BP175" s="175"/>
      <c r="BQ175" s="175"/>
      <c r="BR175" s="175"/>
      <c r="BS175" s="175"/>
      <c r="BT175" s="175"/>
    </row>
    <row r="176" spans="1:72" s="158" customFormat="1" ht="92.25" customHeight="1">
      <c r="A176" s="1063"/>
      <c r="B176" s="1066"/>
      <c r="C176" s="1066"/>
      <c r="D176" s="696">
        <v>3</v>
      </c>
      <c r="E176" s="178" t="s">
        <v>608</v>
      </c>
      <c r="F176" s="696"/>
      <c r="G176" s="170"/>
      <c r="H176" s="697">
        <v>3.15</v>
      </c>
      <c r="I176" s="691" t="s">
        <v>293</v>
      </c>
      <c r="J176" s="179">
        <v>2</v>
      </c>
      <c r="K176" s="693" t="s">
        <v>295</v>
      </c>
      <c r="L176" s="1066"/>
      <c r="M176" s="1066"/>
      <c r="N176" s="1066"/>
      <c r="O176" s="1078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  <c r="AQ176" s="175"/>
      <c r="AR176" s="175"/>
      <c r="AS176" s="175"/>
      <c r="AT176" s="175"/>
      <c r="AU176" s="175"/>
      <c r="AV176" s="175"/>
      <c r="AW176" s="175"/>
      <c r="AX176" s="175"/>
      <c r="AY176" s="175"/>
      <c r="AZ176" s="175"/>
      <c r="BA176" s="175"/>
      <c r="BB176" s="175"/>
      <c r="BC176" s="175"/>
      <c r="BD176" s="175"/>
      <c r="BE176" s="175"/>
      <c r="BF176" s="175"/>
      <c r="BG176" s="175"/>
      <c r="BH176" s="175"/>
      <c r="BI176" s="175"/>
      <c r="BJ176" s="175"/>
      <c r="BK176" s="175"/>
      <c r="BL176" s="175"/>
      <c r="BM176" s="175"/>
      <c r="BN176" s="175"/>
      <c r="BO176" s="175"/>
      <c r="BP176" s="175"/>
      <c r="BQ176" s="175"/>
      <c r="BR176" s="175"/>
      <c r="BS176" s="175"/>
      <c r="BT176" s="175"/>
    </row>
    <row r="177" spans="1:256" s="158" customFormat="1" ht="93.75" customHeight="1">
      <c r="A177" s="1129" t="s">
        <v>278</v>
      </c>
      <c r="B177" s="1064" t="s">
        <v>763</v>
      </c>
      <c r="C177" s="1067" t="s">
        <v>570</v>
      </c>
      <c r="D177" s="365">
        <v>1</v>
      </c>
      <c r="E177" s="685" t="s">
        <v>571</v>
      </c>
      <c r="F177" s="366"/>
      <c r="G177" s="172"/>
      <c r="H177" s="555" t="s">
        <v>753</v>
      </c>
      <c r="I177" s="687" t="s">
        <v>745</v>
      </c>
      <c r="J177" s="367">
        <v>2</v>
      </c>
      <c r="K177" s="692" t="s">
        <v>295</v>
      </c>
      <c r="L177" s="1064" t="s">
        <v>567</v>
      </c>
      <c r="M177" s="1064" t="s">
        <v>311</v>
      </c>
      <c r="N177" s="1064" t="s">
        <v>568</v>
      </c>
      <c r="O177" s="1242" t="s">
        <v>569</v>
      </c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  <c r="AA177" s="368"/>
      <c r="AB177" s="368"/>
      <c r="AC177" s="368"/>
      <c r="AD177" s="368"/>
      <c r="AE177" s="368"/>
      <c r="AF177" s="368"/>
      <c r="AG177" s="368"/>
      <c r="AH177" s="368"/>
      <c r="AI177" s="368"/>
      <c r="AJ177" s="368"/>
      <c r="AK177" s="368"/>
      <c r="AL177" s="368"/>
      <c r="AM177" s="368"/>
      <c r="AN177" s="368"/>
      <c r="AO177" s="368"/>
      <c r="AP177" s="368"/>
      <c r="AQ177" s="368"/>
      <c r="AR177" s="368"/>
      <c r="AS177" s="368"/>
      <c r="AT177" s="368"/>
      <c r="AU177" s="368"/>
      <c r="AV177" s="368"/>
      <c r="AW177" s="368"/>
      <c r="AX177" s="368"/>
      <c r="AY177" s="368"/>
      <c r="AZ177" s="368"/>
      <c r="BA177" s="368"/>
      <c r="BB177" s="368"/>
      <c r="BC177" s="368"/>
      <c r="BD177" s="368"/>
      <c r="BE177" s="368"/>
      <c r="BF177" s="368"/>
      <c r="BG177" s="368"/>
      <c r="BH177" s="368"/>
      <c r="BI177" s="368"/>
      <c r="BJ177" s="368"/>
      <c r="BK177" s="368"/>
      <c r="BL177" s="368"/>
      <c r="BM177" s="368"/>
      <c r="BN177" s="368"/>
      <c r="BO177" s="368"/>
      <c r="BP177" s="368"/>
      <c r="BQ177" s="368"/>
      <c r="BR177" s="368"/>
      <c r="BS177" s="368"/>
      <c r="BT177" s="368"/>
      <c r="BU177" s="368"/>
      <c r="BV177" s="368"/>
      <c r="BW177" s="368"/>
      <c r="BX177" s="368"/>
      <c r="BY177" s="368"/>
      <c r="BZ177" s="368"/>
      <c r="CA177" s="368"/>
      <c r="CB177" s="368"/>
      <c r="CC177" s="368"/>
      <c r="CD177" s="368"/>
      <c r="CE177" s="368"/>
      <c r="CF177" s="368"/>
      <c r="CG177" s="368"/>
      <c r="CH177" s="368"/>
      <c r="CI177" s="368"/>
      <c r="CJ177" s="368"/>
      <c r="CK177" s="368"/>
      <c r="CL177" s="368"/>
      <c r="CM177" s="368"/>
      <c r="CN177" s="368"/>
      <c r="CO177" s="368"/>
      <c r="CP177" s="368"/>
      <c r="CQ177" s="368"/>
      <c r="CR177" s="368"/>
      <c r="CS177" s="368"/>
      <c r="CT177" s="368"/>
      <c r="CU177" s="368"/>
      <c r="CV177" s="368"/>
      <c r="CW177" s="368"/>
      <c r="CX177" s="368"/>
      <c r="CY177" s="368"/>
      <c r="CZ177" s="368"/>
      <c r="DA177" s="368"/>
      <c r="DB177" s="368"/>
      <c r="DC177" s="368"/>
      <c r="DD177" s="368"/>
      <c r="DE177" s="368"/>
      <c r="DF177" s="368"/>
      <c r="DG177" s="368"/>
      <c r="DH177" s="368"/>
      <c r="DI177" s="368"/>
      <c r="DJ177" s="368"/>
      <c r="DK177" s="368"/>
      <c r="DL177" s="368"/>
      <c r="DM177" s="368"/>
      <c r="DN177" s="368"/>
      <c r="DO177" s="368"/>
      <c r="DP177" s="368"/>
      <c r="DQ177" s="368"/>
      <c r="DR177" s="368"/>
      <c r="DS177" s="368"/>
      <c r="DT177" s="368"/>
      <c r="DU177" s="368"/>
      <c r="DV177" s="368"/>
      <c r="DW177" s="368"/>
      <c r="DX177" s="368"/>
      <c r="DY177" s="368"/>
      <c r="DZ177" s="368"/>
      <c r="EA177" s="368"/>
      <c r="EB177" s="368"/>
      <c r="EC177" s="368"/>
      <c r="ED177" s="368"/>
      <c r="EE177" s="368"/>
      <c r="EF177" s="368"/>
      <c r="EG177" s="368"/>
      <c r="EH177" s="368"/>
      <c r="EI177" s="368"/>
      <c r="EJ177" s="368"/>
      <c r="EK177" s="368"/>
      <c r="EL177" s="368"/>
      <c r="EM177" s="368"/>
      <c r="EN177" s="368"/>
      <c r="EO177" s="368"/>
      <c r="EP177" s="368"/>
      <c r="EQ177" s="368"/>
      <c r="ER177" s="368"/>
      <c r="ES177" s="368"/>
      <c r="ET177" s="368"/>
      <c r="EU177" s="368"/>
      <c r="EV177" s="368"/>
      <c r="EW177" s="368"/>
      <c r="EX177" s="368"/>
      <c r="EY177" s="368"/>
      <c r="EZ177" s="368"/>
      <c r="FA177" s="368"/>
      <c r="FB177" s="368"/>
      <c r="FC177" s="368"/>
      <c r="FD177" s="368"/>
      <c r="FE177" s="368"/>
      <c r="FF177" s="368"/>
      <c r="FG177" s="368"/>
      <c r="FH177" s="368"/>
      <c r="FI177" s="368"/>
      <c r="FJ177" s="368"/>
      <c r="FK177" s="368"/>
      <c r="FL177" s="368"/>
      <c r="FM177" s="368"/>
      <c r="FN177" s="368"/>
      <c r="FO177" s="368"/>
      <c r="FP177" s="368"/>
      <c r="FQ177" s="368"/>
      <c r="FR177" s="368"/>
      <c r="FS177" s="368"/>
      <c r="FT177" s="368"/>
      <c r="FU177" s="368"/>
      <c r="FV177" s="368"/>
      <c r="FW177" s="368"/>
      <c r="FX177" s="368"/>
      <c r="FY177" s="368"/>
      <c r="FZ177" s="368"/>
      <c r="GA177" s="368"/>
      <c r="GB177" s="368"/>
      <c r="GC177" s="368"/>
      <c r="GD177" s="368"/>
      <c r="GE177" s="368"/>
      <c r="GF177" s="368"/>
      <c r="GG177" s="368"/>
      <c r="GH177" s="368"/>
      <c r="GI177" s="368"/>
      <c r="GJ177" s="368"/>
      <c r="GK177" s="368"/>
      <c r="GL177" s="368"/>
      <c r="GM177" s="368"/>
      <c r="GN177" s="368"/>
      <c r="GO177" s="368"/>
      <c r="GP177" s="368"/>
      <c r="GQ177" s="368"/>
      <c r="GR177" s="368"/>
      <c r="GS177" s="368"/>
      <c r="GT177" s="368"/>
      <c r="GU177" s="368"/>
      <c r="GV177" s="368"/>
      <c r="GW177" s="368"/>
      <c r="GX177" s="368"/>
      <c r="GY177" s="368"/>
      <c r="GZ177" s="368"/>
      <c r="HA177" s="368"/>
      <c r="HB177" s="368"/>
      <c r="HC177" s="368"/>
      <c r="HD177" s="368"/>
      <c r="HE177" s="368"/>
      <c r="HF177" s="368"/>
      <c r="HG177" s="368"/>
      <c r="HH177" s="368"/>
      <c r="HI177" s="368"/>
      <c r="HJ177" s="368"/>
      <c r="HK177" s="368"/>
      <c r="HL177" s="368"/>
      <c r="HM177" s="368"/>
      <c r="HN177" s="368"/>
      <c r="HO177" s="368"/>
      <c r="HP177" s="368"/>
      <c r="HQ177" s="368"/>
      <c r="HR177" s="368"/>
      <c r="HS177" s="368"/>
      <c r="HT177" s="368"/>
      <c r="HU177" s="368"/>
      <c r="HV177" s="368"/>
      <c r="HW177" s="368"/>
      <c r="HX177" s="368"/>
      <c r="HY177" s="368"/>
      <c r="HZ177" s="368"/>
      <c r="IA177" s="368"/>
      <c r="IB177" s="368"/>
      <c r="IC177" s="368"/>
      <c r="ID177" s="368"/>
      <c r="IE177" s="368"/>
      <c r="IF177" s="368"/>
      <c r="IG177" s="368"/>
      <c r="IH177" s="368"/>
      <c r="II177" s="368"/>
      <c r="IJ177" s="368"/>
      <c r="IK177" s="368"/>
      <c r="IL177" s="368"/>
      <c r="IM177" s="368"/>
      <c r="IN177" s="368"/>
      <c r="IO177" s="368"/>
      <c r="IP177" s="368"/>
      <c r="IQ177" s="368"/>
      <c r="IR177" s="368"/>
      <c r="IS177" s="368"/>
      <c r="IT177" s="368"/>
      <c r="IU177" s="368"/>
      <c r="IV177" s="368"/>
    </row>
    <row r="178" spans="1:256" s="158" customFormat="1" ht="93.75" customHeight="1">
      <c r="A178" s="1130"/>
      <c r="B178" s="1065"/>
      <c r="C178" s="1068"/>
      <c r="D178" s="369">
        <v>2</v>
      </c>
      <c r="E178" s="176" t="s">
        <v>310</v>
      </c>
      <c r="F178" s="175"/>
      <c r="G178" s="176"/>
      <c r="H178" s="558">
        <v>23.5</v>
      </c>
      <c r="I178" s="687" t="s">
        <v>745</v>
      </c>
      <c r="J178" s="370">
        <v>2</v>
      </c>
      <c r="K178" s="693" t="s">
        <v>295</v>
      </c>
      <c r="L178" s="1065"/>
      <c r="M178" s="1065"/>
      <c r="N178" s="1065"/>
      <c r="O178" s="1243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368"/>
      <c r="AB178" s="368"/>
      <c r="AC178" s="368"/>
      <c r="AD178" s="368"/>
      <c r="AE178" s="368"/>
      <c r="AF178" s="368"/>
      <c r="AG178" s="368"/>
      <c r="AH178" s="368"/>
      <c r="AI178" s="368"/>
      <c r="AJ178" s="368"/>
      <c r="AK178" s="368"/>
      <c r="AL178" s="368"/>
      <c r="AM178" s="368"/>
      <c r="AN178" s="368"/>
      <c r="AO178" s="368"/>
      <c r="AP178" s="368"/>
      <c r="AQ178" s="368"/>
      <c r="AR178" s="368"/>
      <c r="AS178" s="368"/>
      <c r="AT178" s="368"/>
      <c r="AU178" s="368"/>
      <c r="AV178" s="368"/>
      <c r="AW178" s="368"/>
      <c r="AX178" s="368"/>
      <c r="AY178" s="368"/>
      <c r="AZ178" s="368"/>
      <c r="BA178" s="368"/>
      <c r="BB178" s="368"/>
      <c r="BC178" s="368"/>
      <c r="BD178" s="368"/>
      <c r="BE178" s="368"/>
      <c r="BF178" s="368"/>
      <c r="BG178" s="368"/>
      <c r="BH178" s="368"/>
      <c r="BI178" s="368"/>
      <c r="BJ178" s="368"/>
      <c r="BK178" s="368"/>
      <c r="BL178" s="368"/>
      <c r="BM178" s="368"/>
      <c r="BN178" s="368"/>
      <c r="BO178" s="368"/>
      <c r="BP178" s="368"/>
      <c r="BQ178" s="368"/>
      <c r="BR178" s="368"/>
      <c r="BS178" s="368"/>
      <c r="BT178" s="368"/>
      <c r="BU178" s="368"/>
      <c r="BV178" s="368"/>
      <c r="BW178" s="368"/>
      <c r="BX178" s="368"/>
      <c r="BY178" s="368"/>
      <c r="BZ178" s="368"/>
      <c r="CA178" s="368"/>
      <c r="CB178" s="368"/>
      <c r="CC178" s="368"/>
      <c r="CD178" s="368"/>
      <c r="CE178" s="368"/>
      <c r="CF178" s="368"/>
      <c r="CG178" s="368"/>
      <c r="CH178" s="368"/>
      <c r="CI178" s="368"/>
      <c r="CJ178" s="368"/>
      <c r="CK178" s="368"/>
      <c r="CL178" s="368"/>
      <c r="CM178" s="368"/>
      <c r="CN178" s="368"/>
      <c r="CO178" s="368"/>
      <c r="CP178" s="368"/>
      <c r="CQ178" s="368"/>
      <c r="CR178" s="368"/>
      <c r="CS178" s="368"/>
      <c r="CT178" s="368"/>
      <c r="CU178" s="368"/>
      <c r="CV178" s="368"/>
      <c r="CW178" s="368"/>
      <c r="CX178" s="368"/>
      <c r="CY178" s="368"/>
      <c r="CZ178" s="368"/>
      <c r="DA178" s="368"/>
      <c r="DB178" s="368"/>
      <c r="DC178" s="368"/>
      <c r="DD178" s="368"/>
      <c r="DE178" s="368"/>
      <c r="DF178" s="368"/>
      <c r="DG178" s="368"/>
      <c r="DH178" s="368"/>
      <c r="DI178" s="368"/>
      <c r="DJ178" s="368"/>
      <c r="DK178" s="368"/>
      <c r="DL178" s="368"/>
      <c r="DM178" s="368"/>
      <c r="DN178" s="368"/>
      <c r="DO178" s="368"/>
      <c r="DP178" s="368"/>
      <c r="DQ178" s="368"/>
      <c r="DR178" s="368"/>
      <c r="DS178" s="368"/>
      <c r="DT178" s="368"/>
      <c r="DU178" s="368"/>
      <c r="DV178" s="368"/>
      <c r="DW178" s="368"/>
      <c r="DX178" s="368"/>
      <c r="DY178" s="368"/>
      <c r="DZ178" s="368"/>
      <c r="EA178" s="368"/>
      <c r="EB178" s="368"/>
      <c r="EC178" s="368"/>
      <c r="ED178" s="368"/>
      <c r="EE178" s="368"/>
      <c r="EF178" s="368"/>
      <c r="EG178" s="368"/>
      <c r="EH178" s="368"/>
      <c r="EI178" s="368"/>
      <c r="EJ178" s="368"/>
      <c r="EK178" s="368"/>
      <c r="EL178" s="368"/>
      <c r="EM178" s="368"/>
      <c r="EN178" s="368"/>
      <c r="EO178" s="368"/>
      <c r="EP178" s="368"/>
      <c r="EQ178" s="368"/>
      <c r="ER178" s="368"/>
      <c r="ES178" s="368"/>
      <c r="ET178" s="368"/>
      <c r="EU178" s="368"/>
      <c r="EV178" s="368"/>
      <c r="EW178" s="368"/>
      <c r="EX178" s="368"/>
      <c r="EY178" s="368"/>
      <c r="EZ178" s="368"/>
      <c r="FA178" s="368"/>
      <c r="FB178" s="368"/>
      <c r="FC178" s="368"/>
      <c r="FD178" s="368"/>
      <c r="FE178" s="368"/>
      <c r="FF178" s="368"/>
      <c r="FG178" s="368"/>
      <c r="FH178" s="368"/>
      <c r="FI178" s="368"/>
      <c r="FJ178" s="368"/>
      <c r="FK178" s="368"/>
      <c r="FL178" s="368"/>
      <c r="FM178" s="368"/>
      <c r="FN178" s="368"/>
      <c r="FO178" s="368"/>
      <c r="FP178" s="368"/>
      <c r="FQ178" s="368"/>
      <c r="FR178" s="368"/>
      <c r="FS178" s="368"/>
      <c r="FT178" s="368"/>
      <c r="FU178" s="368"/>
      <c r="FV178" s="368"/>
      <c r="FW178" s="368"/>
      <c r="FX178" s="368"/>
      <c r="FY178" s="368"/>
      <c r="FZ178" s="368"/>
      <c r="GA178" s="368"/>
      <c r="GB178" s="368"/>
      <c r="GC178" s="368"/>
      <c r="GD178" s="368"/>
      <c r="GE178" s="368"/>
      <c r="GF178" s="368"/>
      <c r="GG178" s="368"/>
      <c r="GH178" s="368"/>
      <c r="GI178" s="368"/>
      <c r="GJ178" s="368"/>
      <c r="GK178" s="368"/>
      <c r="GL178" s="368"/>
      <c r="GM178" s="368"/>
      <c r="GN178" s="368"/>
      <c r="GO178" s="368"/>
      <c r="GP178" s="368"/>
      <c r="GQ178" s="368"/>
      <c r="GR178" s="368"/>
      <c r="GS178" s="368"/>
      <c r="GT178" s="368"/>
      <c r="GU178" s="368"/>
      <c r="GV178" s="368"/>
      <c r="GW178" s="368"/>
      <c r="GX178" s="368"/>
      <c r="GY178" s="368"/>
      <c r="GZ178" s="368"/>
      <c r="HA178" s="368"/>
      <c r="HB178" s="368"/>
      <c r="HC178" s="368"/>
      <c r="HD178" s="368"/>
      <c r="HE178" s="368"/>
      <c r="HF178" s="368"/>
      <c r="HG178" s="368"/>
      <c r="HH178" s="368"/>
      <c r="HI178" s="368"/>
      <c r="HJ178" s="368"/>
      <c r="HK178" s="368"/>
      <c r="HL178" s="368"/>
      <c r="HM178" s="368"/>
      <c r="HN178" s="368"/>
      <c r="HO178" s="368"/>
      <c r="HP178" s="368"/>
      <c r="HQ178" s="368"/>
      <c r="HR178" s="368"/>
      <c r="HS178" s="368"/>
      <c r="HT178" s="368"/>
      <c r="HU178" s="368"/>
      <c r="HV178" s="368"/>
      <c r="HW178" s="368"/>
      <c r="HX178" s="368"/>
      <c r="HY178" s="368"/>
      <c r="HZ178" s="368"/>
      <c r="IA178" s="368"/>
      <c r="IB178" s="368"/>
      <c r="IC178" s="368"/>
      <c r="ID178" s="368"/>
      <c r="IE178" s="368"/>
      <c r="IF178" s="368"/>
      <c r="IG178" s="368"/>
      <c r="IH178" s="368"/>
      <c r="II178" s="368"/>
      <c r="IJ178" s="368"/>
      <c r="IK178" s="368"/>
      <c r="IL178" s="368"/>
      <c r="IM178" s="368"/>
      <c r="IN178" s="368"/>
      <c r="IO178" s="368"/>
      <c r="IP178" s="368"/>
      <c r="IQ178" s="368"/>
      <c r="IR178" s="368"/>
      <c r="IS178" s="368"/>
      <c r="IT178" s="368"/>
      <c r="IU178" s="368"/>
      <c r="IV178" s="368"/>
    </row>
    <row r="179" spans="1:256" s="158" customFormat="1" ht="93.75" customHeight="1">
      <c r="A179" s="1130"/>
      <c r="B179" s="1065"/>
      <c r="C179" s="1068"/>
      <c r="D179" s="369">
        <v>3</v>
      </c>
      <c r="E179" s="176" t="s">
        <v>310</v>
      </c>
      <c r="F179" s="175"/>
      <c r="G179" s="176"/>
      <c r="H179" s="558">
        <v>20</v>
      </c>
      <c r="I179" s="687" t="s">
        <v>745</v>
      </c>
      <c r="J179" s="370">
        <v>2</v>
      </c>
      <c r="K179" s="693" t="s">
        <v>295</v>
      </c>
      <c r="L179" s="1065"/>
      <c r="M179" s="1065"/>
      <c r="N179" s="1065"/>
      <c r="O179" s="1243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  <c r="AB179" s="368"/>
      <c r="AC179" s="368"/>
      <c r="AD179" s="368"/>
      <c r="AE179" s="368"/>
      <c r="AF179" s="368"/>
      <c r="AG179" s="368"/>
      <c r="AH179" s="368"/>
      <c r="AI179" s="368"/>
      <c r="AJ179" s="368"/>
      <c r="AK179" s="368"/>
      <c r="AL179" s="368"/>
      <c r="AM179" s="368"/>
      <c r="AN179" s="368"/>
      <c r="AO179" s="368"/>
      <c r="AP179" s="368"/>
      <c r="AQ179" s="368"/>
      <c r="AR179" s="368"/>
      <c r="AS179" s="368"/>
      <c r="AT179" s="368"/>
      <c r="AU179" s="368"/>
      <c r="AV179" s="368"/>
      <c r="AW179" s="368"/>
      <c r="AX179" s="368"/>
      <c r="AY179" s="368"/>
      <c r="AZ179" s="368"/>
      <c r="BA179" s="368"/>
      <c r="BB179" s="368"/>
      <c r="BC179" s="368"/>
      <c r="BD179" s="368"/>
      <c r="BE179" s="368"/>
      <c r="BF179" s="368"/>
      <c r="BG179" s="368"/>
      <c r="BH179" s="368"/>
      <c r="BI179" s="368"/>
      <c r="BJ179" s="368"/>
      <c r="BK179" s="368"/>
      <c r="BL179" s="368"/>
      <c r="BM179" s="368"/>
      <c r="BN179" s="368"/>
      <c r="BO179" s="368"/>
      <c r="BP179" s="368"/>
      <c r="BQ179" s="368"/>
      <c r="BR179" s="368"/>
      <c r="BS179" s="368"/>
      <c r="BT179" s="368"/>
      <c r="BU179" s="368"/>
      <c r="BV179" s="368"/>
      <c r="BW179" s="368"/>
      <c r="BX179" s="368"/>
      <c r="BY179" s="368"/>
      <c r="BZ179" s="368"/>
      <c r="CA179" s="368"/>
      <c r="CB179" s="368"/>
      <c r="CC179" s="368"/>
      <c r="CD179" s="368"/>
      <c r="CE179" s="368"/>
      <c r="CF179" s="368"/>
      <c r="CG179" s="368"/>
      <c r="CH179" s="368"/>
      <c r="CI179" s="368"/>
      <c r="CJ179" s="368"/>
      <c r="CK179" s="368"/>
      <c r="CL179" s="368"/>
      <c r="CM179" s="368"/>
      <c r="CN179" s="368"/>
      <c r="CO179" s="368"/>
      <c r="CP179" s="368"/>
      <c r="CQ179" s="368"/>
      <c r="CR179" s="368"/>
      <c r="CS179" s="368"/>
      <c r="CT179" s="368"/>
      <c r="CU179" s="368"/>
      <c r="CV179" s="368"/>
      <c r="CW179" s="368"/>
      <c r="CX179" s="368"/>
      <c r="CY179" s="368"/>
      <c r="CZ179" s="368"/>
      <c r="DA179" s="368"/>
      <c r="DB179" s="368"/>
      <c r="DC179" s="368"/>
      <c r="DD179" s="368"/>
      <c r="DE179" s="368"/>
      <c r="DF179" s="368"/>
      <c r="DG179" s="368"/>
      <c r="DH179" s="368"/>
      <c r="DI179" s="368"/>
      <c r="DJ179" s="368"/>
      <c r="DK179" s="368"/>
      <c r="DL179" s="368"/>
      <c r="DM179" s="368"/>
      <c r="DN179" s="368"/>
      <c r="DO179" s="368"/>
      <c r="DP179" s="368"/>
      <c r="DQ179" s="368"/>
      <c r="DR179" s="368"/>
      <c r="DS179" s="368"/>
      <c r="DT179" s="368"/>
      <c r="DU179" s="368"/>
      <c r="DV179" s="368"/>
      <c r="DW179" s="368"/>
      <c r="DX179" s="368"/>
      <c r="DY179" s="368"/>
      <c r="DZ179" s="368"/>
      <c r="EA179" s="368"/>
      <c r="EB179" s="368"/>
      <c r="EC179" s="368"/>
      <c r="ED179" s="368"/>
      <c r="EE179" s="368"/>
      <c r="EF179" s="368"/>
      <c r="EG179" s="368"/>
      <c r="EH179" s="368"/>
      <c r="EI179" s="368"/>
      <c r="EJ179" s="368"/>
      <c r="EK179" s="368"/>
      <c r="EL179" s="368"/>
      <c r="EM179" s="368"/>
      <c r="EN179" s="368"/>
      <c r="EO179" s="368"/>
      <c r="EP179" s="368"/>
      <c r="EQ179" s="368"/>
      <c r="ER179" s="368"/>
      <c r="ES179" s="368"/>
      <c r="ET179" s="368"/>
      <c r="EU179" s="368"/>
      <c r="EV179" s="368"/>
      <c r="EW179" s="368"/>
      <c r="EX179" s="368"/>
      <c r="EY179" s="368"/>
      <c r="EZ179" s="368"/>
      <c r="FA179" s="368"/>
      <c r="FB179" s="368"/>
      <c r="FC179" s="368"/>
      <c r="FD179" s="368"/>
      <c r="FE179" s="368"/>
      <c r="FF179" s="368"/>
      <c r="FG179" s="368"/>
      <c r="FH179" s="368"/>
      <c r="FI179" s="368"/>
      <c r="FJ179" s="368"/>
      <c r="FK179" s="368"/>
      <c r="FL179" s="368"/>
      <c r="FM179" s="368"/>
      <c r="FN179" s="368"/>
      <c r="FO179" s="368"/>
      <c r="FP179" s="368"/>
      <c r="FQ179" s="368"/>
      <c r="FR179" s="368"/>
      <c r="FS179" s="368"/>
      <c r="FT179" s="368"/>
      <c r="FU179" s="368"/>
      <c r="FV179" s="368"/>
      <c r="FW179" s="368"/>
      <c r="FX179" s="368"/>
      <c r="FY179" s="368"/>
      <c r="FZ179" s="368"/>
      <c r="GA179" s="368"/>
      <c r="GB179" s="368"/>
      <c r="GC179" s="368"/>
      <c r="GD179" s="368"/>
      <c r="GE179" s="368"/>
      <c r="GF179" s="368"/>
      <c r="GG179" s="368"/>
      <c r="GH179" s="368"/>
      <c r="GI179" s="368"/>
      <c r="GJ179" s="368"/>
      <c r="GK179" s="368"/>
      <c r="GL179" s="368"/>
      <c r="GM179" s="368"/>
      <c r="GN179" s="368"/>
      <c r="GO179" s="368"/>
      <c r="GP179" s="368"/>
      <c r="GQ179" s="368"/>
      <c r="GR179" s="368"/>
      <c r="GS179" s="368"/>
      <c r="GT179" s="368"/>
      <c r="GU179" s="368"/>
      <c r="GV179" s="368"/>
      <c r="GW179" s="368"/>
      <c r="GX179" s="368"/>
      <c r="GY179" s="368"/>
      <c r="GZ179" s="368"/>
      <c r="HA179" s="368"/>
      <c r="HB179" s="368"/>
      <c r="HC179" s="368"/>
      <c r="HD179" s="368"/>
      <c r="HE179" s="368"/>
      <c r="HF179" s="368"/>
      <c r="HG179" s="368"/>
      <c r="HH179" s="368"/>
      <c r="HI179" s="368"/>
      <c r="HJ179" s="368"/>
      <c r="HK179" s="368"/>
      <c r="HL179" s="368"/>
      <c r="HM179" s="368"/>
      <c r="HN179" s="368"/>
      <c r="HO179" s="368"/>
      <c r="HP179" s="368"/>
      <c r="HQ179" s="368"/>
      <c r="HR179" s="368"/>
      <c r="HS179" s="368"/>
      <c r="HT179" s="368"/>
      <c r="HU179" s="368"/>
      <c r="HV179" s="368"/>
      <c r="HW179" s="368"/>
      <c r="HX179" s="368"/>
      <c r="HY179" s="368"/>
      <c r="HZ179" s="368"/>
      <c r="IA179" s="368"/>
      <c r="IB179" s="368"/>
      <c r="IC179" s="368"/>
      <c r="ID179" s="368"/>
      <c r="IE179" s="368"/>
      <c r="IF179" s="368"/>
      <c r="IG179" s="368"/>
      <c r="IH179" s="368"/>
      <c r="II179" s="368"/>
      <c r="IJ179" s="368"/>
      <c r="IK179" s="368"/>
      <c r="IL179" s="368"/>
      <c r="IM179" s="368"/>
      <c r="IN179" s="368"/>
      <c r="IO179" s="368"/>
      <c r="IP179" s="368"/>
      <c r="IQ179" s="368"/>
      <c r="IR179" s="368"/>
      <c r="IS179" s="368"/>
      <c r="IT179" s="368"/>
      <c r="IU179" s="368"/>
      <c r="IV179" s="368"/>
    </row>
    <row r="180" spans="1:256" s="164" customFormat="1" ht="245.25" customHeight="1">
      <c r="A180" s="245" t="s">
        <v>309</v>
      </c>
      <c r="B180" s="160" t="s">
        <v>193</v>
      </c>
      <c r="C180" s="160" t="s">
        <v>279</v>
      </c>
      <c r="D180" s="161"/>
      <c r="E180" s="1136" t="s">
        <v>280</v>
      </c>
      <c r="F180" s="1137"/>
      <c r="G180" s="1137"/>
      <c r="H180" s="1138"/>
      <c r="I180" s="160" t="s">
        <v>281</v>
      </c>
      <c r="J180" s="162">
        <v>1</v>
      </c>
      <c r="K180" s="161" t="s">
        <v>282</v>
      </c>
      <c r="L180" s="160" t="s">
        <v>283</v>
      </c>
      <c r="M180" s="239" t="s">
        <v>55</v>
      </c>
      <c r="N180" s="160" t="s">
        <v>272</v>
      </c>
      <c r="O180" s="246" t="s">
        <v>284</v>
      </c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  <c r="BE180" s="163"/>
      <c r="BF180" s="163"/>
      <c r="BG180" s="163"/>
      <c r="BH180" s="163"/>
      <c r="BI180" s="163"/>
      <c r="BJ180" s="163"/>
      <c r="BK180" s="163"/>
      <c r="BL180" s="163"/>
      <c r="BM180" s="163"/>
      <c r="BN180" s="163"/>
      <c r="BO180" s="163"/>
      <c r="BP180" s="163"/>
      <c r="BQ180" s="163"/>
      <c r="BR180" s="163"/>
      <c r="BS180" s="163"/>
      <c r="BT180" s="163"/>
    </row>
    <row r="181" spans="1:256" s="164" customFormat="1" ht="168" customHeight="1" thickBot="1">
      <c r="A181" s="247" t="s">
        <v>376</v>
      </c>
      <c r="B181" s="248" t="s">
        <v>81</v>
      </c>
      <c r="C181" s="248" t="s">
        <v>279</v>
      </c>
      <c r="D181" s="386"/>
      <c r="E181" s="1139" t="s">
        <v>285</v>
      </c>
      <c r="F181" s="1140"/>
      <c r="G181" s="1140"/>
      <c r="H181" s="1141"/>
      <c r="I181" s="248" t="s">
        <v>281</v>
      </c>
      <c r="J181" s="387">
        <v>1</v>
      </c>
      <c r="K181" s="386" t="s">
        <v>282</v>
      </c>
      <c r="L181" s="248" t="s">
        <v>286</v>
      </c>
      <c r="M181" s="252" t="s">
        <v>55</v>
      </c>
      <c r="N181" s="248" t="s">
        <v>272</v>
      </c>
      <c r="O181" s="253" t="s">
        <v>287</v>
      </c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  <c r="BJ181" s="163"/>
      <c r="BK181" s="163"/>
      <c r="BL181" s="163"/>
      <c r="BM181" s="163"/>
      <c r="BN181" s="163"/>
      <c r="BO181" s="163"/>
      <c r="BP181" s="163"/>
      <c r="BQ181" s="163"/>
      <c r="BR181" s="163"/>
      <c r="BS181" s="163"/>
      <c r="BT181" s="163"/>
    </row>
    <row r="182" spans="1:256" s="127" customFormat="1" ht="53.25" customHeight="1">
      <c r="A182" s="1181" t="s">
        <v>219</v>
      </c>
      <c r="B182" s="1182"/>
      <c r="C182" s="1182"/>
      <c r="D182" s="1182"/>
      <c r="E182" s="1182"/>
      <c r="F182" s="1182"/>
      <c r="G182" s="1182"/>
      <c r="H182" s="1182"/>
      <c r="I182" s="1182"/>
      <c r="J182" s="1182"/>
      <c r="K182" s="1182"/>
      <c r="L182" s="1183"/>
      <c r="M182" s="1187" t="s">
        <v>220</v>
      </c>
      <c r="N182" s="1188"/>
      <c r="O182" s="1189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</row>
    <row r="183" spans="1:256" s="127" customFormat="1" ht="54.95" customHeight="1">
      <c r="A183" s="1184"/>
      <c r="B183" s="1185"/>
      <c r="C183" s="1185"/>
      <c r="D183" s="1185"/>
      <c r="E183" s="1185"/>
      <c r="F183" s="1185"/>
      <c r="G183" s="1185"/>
      <c r="H183" s="1185"/>
      <c r="I183" s="1185"/>
      <c r="J183" s="1185"/>
      <c r="K183" s="1185"/>
      <c r="L183" s="1186"/>
      <c r="M183" s="1144" t="s">
        <v>221</v>
      </c>
      <c r="N183" s="1145"/>
      <c r="O183" s="1190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</row>
    <row r="184" spans="1:256" s="127" customFormat="1" ht="54.95" customHeight="1">
      <c r="A184" s="1184"/>
      <c r="B184" s="1185"/>
      <c r="C184" s="1185"/>
      <c r="D184" s="1185"/>
      <c r="E184" s="1185"/>
      <c r="F184" s="1185"/>
      <c r="G184" s="1185"/>
      <c r="H184" s="1185"/>
      <c r="I184" s="1185"/>
      <c r="J184" s="1185"/>
      <c r="K184" s="1185"/>
      <c r="L184" s="1186"/>
      <c r="M184" s="1191" t="s">
        <v>222</v>
      </c>
      <c r="N184" s="1151"/>
      <c r="O184" s="1192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</row>
    <row r="185" spans="1:256" s="133" customFormat="1" ht="82.5" customHeight="1">
      <c r="A185" s="241"/>
      <c r="B185" s="128" t="s">
        <v>223</v>
      </c>
      <c r="C185" s="129" t="s">
        <v>224</v>
      </c>
      <c r="D185" s="128"/>
      <c r="E185" s="130"/>
      <c r="F185" s="1167" t="s">
        <v>225</v>
      </c>
      <c r="G185" s="1168"/>
      <c r="H185" s="1169" t="s">
        <v>226</v>
      </c>
      <c r="I185" s="1170"/>
      <c r="J185" s="1171"/>
      <c r="K185" s="1112" t="s">
        <v>741</v>
      </c>
      <c r="L185" s="1113"/>
      <c r="M185" s="131" t="s">
        <v>227</v>
      </c>
      <c r="N185" s="1114" t="s">
        <v>228</v>
      </c>
      <c r="O185" s="1115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  <c r="AQ185" s="132"/>
      <c r="AR185" s="132"/>
      <c r="AS185" s="132"/>
      <c r="AT185" s="132"/>
      <c r="AU185" s="132"/>
      <c r="AV185" s="132"/>
      <c r="AW185" s="132"/>
      <c r="AX185" s="132"/>
      <c r="AY185" s="132"/>
      <c r="AZ185" s="132"/>
      <c r="BA185" s="132"/>
      <c r="BB185" s="132"/>
      <c r="BC185" s="132"/>
      <c r="BD185" s="132"/>
      <c r="BE185" s="132"/>
      <c r="BF185" s="132"/>
      <c r="BG185" s="132"/>
      <c r="BH185" s="132"/>
      <c r="BI185" s="132"/>
      <c r="BJ185" s="132"/>
      <c r="BK185" s="132"/>
      <c r="BL185" s="132"/>
      <c r="BM185" s="132"/>
      <c r="BN185" s="132"/>
      <c r="BO185" s="132"/>
      <c r="BP185" s="132"/>
      <c r="BQ185" s="132"/>
      <c r="BR185" s="132"/>
      <c r="BS185" s="132"/>
      <c r="BT185" s="132"/>
    </row>
    <row r="186" spans="1:256" s="133" customFormat="1" ht="79.5" customHeight="1">
      <c r="A186" s="1175" t="s">
        <v>940</v>
      </c>
      <c r="B186" s="1176"/>
      <c r="C186" s="1176"/>
      <c r="D186" s="1176"/>
      <c r="E186" s="1176"/>
      <c r="F186" s="1176"/>
      <c r="G186" s="1177"/>
      <c r="H186" s="1172"/>
      <c r="I186" s="1173"/>
      <c r="J186" s="1174"/>
      <c r="K186" s="131" t="s">
        <v>229</v>
      </c>
      <c r="L186" s="134"/>
      <c r="M186" s="454"/>
      <c r="N186" s="454"/>
      <c r="O186" s="455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  <c r="AJ186" s="132"/>
      <c r="AK186" s="132"/>
      <c r="AL186" s="132"/>
      <c r="AM186" s="132"/>
      <c r="AN186" s="132"/>
      <c r="AO186" s="132"/>
      <c r="AP186" s="132"/>
      <c r="AQ186" s="132"/>
      <c r="AR186" s="132"/>
      <c r="AS186" s="132"/>
      <c r="AT186" s="132"/>
      <c r="AU186" s="132"/>
      <c r="AV186" s="132"/>
      <c r="AW186" s="132"/>
      <c r="AX186" s="132"/>
      <c r="AY186" s="132"/>
      <c r="AZ186" s="132"/>
      <c r="BA186" s="132"/>
      <c r="BB186" s="132"/>
      <c r="BC186" s="132"/>
      <c r="BD186" s="132"/>
      <c r="BE186" s="132"/>
      <c r="BF186" s="132"/>
      <c r="BG186" s="132"/>
      <c r="BH186" s="132"/>
      <c r="BI186" s="132"/>
      <c r="BJ186" s="132"/>
      <c r="BK186" s="132"/>
      <c r="BL186" s="132"/>
      <c r="BM186" s="132"/>
      <c r="BN186" s="132"/>
      <c r="BO186" s="132"/>
      <c r="BP186" s="132"/>
      <c r="BQ186" s="132"/>
      <c r="BR186" s="132"/>
      <c r="BS186" s="132"/>
      <c r="BT186" s="132"/>
    </row>
    <row r="187" spans="1:256" s="133" customFormat="1" ht="79.5" customHeight="1">
      <c r="A187" s="1175" t="s">
        <v>944</v>
      </c>
      <c r="B187" s="1176"/>
      <c r="C187" s="1176"/>
      <c r="D187" s="1176"/>
      <c r="E187" s="1176"/>
      <c r="F187" s="1176"/>
      <c r="G187" s="1177"/>
      <c r="H187" s="1178" t="s">
        <v>230</v>
      </c>
      <c r="I187" s="1179"/>
      <c r="J187" s="1180"/>
      <c r="K187" s="135" t="s">
        <v>231</v>
      </c>
      <c r="L187" s="136"/>
      <c r="M187" s="132"/>
      <c r="N187" s="137"/>
      <c r="O187" s="242" t="s">
        <v>232</v>
      </c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  <c r="AJ187" s="132"/>
      <c r="AK187" s="132"/>
      <c r="AL187" s="132"/>
      <c r="AM187" s="132"/>
      <c r="AN187" s="132"/>
      <c r="AO187" s="132"/>
      <c r="AP187" s="132"/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32"/>
      <c r="BA187" s="132"/>
      <c r="BB187" s="132"/>
      <c r="BC187" s="132"/>
      <c r="BD187" s="132"/>
      <c r="BE187" s="132"/>
      <c r="BF187" s="132"/>
      <c r="BG187" s="132"/>
      <c r="BH187" s="132"/>
      <c r="BI187" s="132"/>
      <c r="BJ187" s="132"/>
      <c r="BK187" s="132"/>
      <c r="BL187" s="132"/>
      <c r="BM187" s="132"/>
      <c r="BN187" s="132"/>
      <c r="BO187" s="132"/>
      <c r="BP187" s="132"/>
      <c r="BQ187" s="132"/>
      <c r="BR187" s="132"/>
      <c r="BS187" s="132"/>
      <c r="BT187" s="132"/>
    </row>
    <row r="188" spans="1:256" s="133" customFormat="1" ht="74.25" customHeight="1">
      <c r="A188" s="1193" t="s">
        <v>943</v>
      </c>
      <c r="B188" s="1194"/>
      <c r="C188" s="1194"/>
      <c r="D188" s="1194"/>
      <c r="E188" s="1194"/>
      <c r="F188" s="1194"/>
      <c r="G188" s="1195"/>
      <c r="H188" s="1191" t="s">
        <v>233</v>
      </c>
      <c r="I188" s="1154"/>
      <c r="J188" s="1155"/>
      <c r="K188" s="138" t="s">
        <v>234</v>
      </c>
      <c r="L188" s="134"/>
      <c r="M188" s="1165" t="s">
        <v>235</v>
      </c>
      <c r="N188" s="1165"/>
      <c r="O188" s="1166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  <c r="AJ188" s="132"/>
      <c r="AK188" s="132"/>
      <c r="AL188" s="132"/>
      <c r="AM188" s="132"/>
      <c r="AN188" s="132"/>
      <c r="AO188" s="132"/>
      <c r="AP188" s="132"/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32"/>
      <c r="BA188" s="132"/>
      <c r="BB188" s="132"/>
      <c r="BC188" s="132"/>
      <c r="BD188" s="132"/>
      <c r="BE188" s="132"/>
      <c r="BF188" s="132"/>
      <c r="BG188" s="132"/>
      <c r="BH188" s="132"/>
      <c r="BI188" s="132"/>
      <c r="BJ188" s="132"/>
      <c r="BK188" s="132"/>
      <c r="BL188" s="132"/>
      <c r="BM188" s="132"/>
      <c r="BN188" s="132"/>
      <c r="BO188" s="132"/>
      <c r="BP188" s="132"/>
      <c r="BQ188" s="132"/>
      <c r="BR188" s="132"/>
      <c r="BS188" s="132"/>
      <c r="BT188" s="132"/>
    </row>
    <row r="189" spans="1:256" s="133" customFormat="1" ht="65.099999999999994" customHeight="1">
      <c r="A189" s="1150" t="s">
        <v>257</v>
      </c>
      <c r="B189" s="1151"/>
      <c r="C189" s="1151"/>
      <c r="D189" s="1152"/>
      <c r="E189" s="1153" t="s">
        <v>237</v>
      </c>
      <c r="F189" s="1154"/>
      <c r="G189" s="1155"/>
      <c r="H189" s="1156" t="s">
        <v>238</v>
      </c>
      <c r="I189" s="1157"/>
      <c r="J189" s="1158"/>
      <c r="K189" s="139" t="s">
        <v>239</v>
      </c>
      <c r="L189" s="136"/>
      <c r="M189" s="137"/>
      <c r="N189" s="137"/>
      <c r="O189" s="24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  <c r="AJ189" s="132"/>
      <c r="AK189" s="132"/>
      <c r="AL189" s="132"/>
      <c r="AM189" s="132"/>
      <c r="AN189" s="132"/>
      <c r="AO189" s="132"/>
      <c r="AP189" s="132"/>
      <c r="AQ189" s="132"/>
      <c r="AR189" s="132"/>
      <c r="AS189" s="132"/>
      <c r="AT189" s="132"/>
      <c r="AU189" s="132"/>
      <c r="AV189" s="132"/>
      <c r="AW189" s="132"/>
      <c r="AX189" s="132"/>
      <c r="AY189" s="132"/>
      <c r="AZ189" s="132"/>
      <c r="BA189" s="132"/>
      <c r="BB189" s="132"/>
      <c r="BC189" s="132"/>
      <c r="BD189" s="132"/>
      <c r="BE189" s="132"/>
      <c r="BF189" s="132"/>
      <c r="BG189" s="132"/>
      <c r="BH189" s="132"/>
      <c r="BI189" s="132"/>
      <c r="BJ189" s="132"/>
      <c r="BK189" s="132"/>
      <c r="BL189" s="132"/>
      <c r="BM189" s="132"/>
      <c r="BN189" s="132"/>
      <c r="BO189" s="132"/>
      <c r="BP189" s="132"/>
      <c r="BQ189" s="132"/>
      <c r="BR189" s="132"/>
      <c r="BS189" s="132"/>
      <c r="BT189" s="132"/>
    </row>
    <row r="190" spans="1:256" s="133" customFormat="1" ht="65.099999999999994" customHeight="1">
      <c r="A190" s="1162" t="s">
        <v>240</v>
      </c>
      <c r="B190" s="1157"/>
      <c r="C190" s="1157"/>
      <c r="D190" s="1158"/>
      <c r="E190" s="1156" t="s">
        <v>241</v>
      </c>
      <c r="F190" s="1163"/>
      <c r="G190" s="1164"/>
      <c r="H190" s="1144" t="s">
        <v>242</v>
      </c>
      <c r="I190" s="1145"/>
      <c r="J190" s="1146"/>
      <c r="K190" s="1147" t="s">
        <v>243</v>
      </c>
      <c r="L190" s="1148"/>
      <c r="M190" s="1148"/>
      <c r="N190" s="1148"/>
      <c r="O190" s="1149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  <c r="AQ190" s="132"/>
      <c r="AR190" s="132"/>
      <c r="AS190" s="132"/>
      <c r="AT190" s="132"/>
      <c r="AU190" s="132"/>
      <c r="AV190" s="132"/>
      <c r="AW190" s="132"/>
      <c r="AX190" s="132"/>
      <c r="AY190" s="132"/>
      <c r="AZ190" s="132"/>
      <c r="BA190" s="132"/>
      <c r="BB190" s="132"/>
      <c r="BC190" s="132"/>
      <c r="BD190" s="132"/>
      <c r="BE190" s="132"/>
      <c r="BF190" s="132"/>
      <c r="BG190" s="132"/>
      <c r="BH190" s="132"/>
      <c r="BI190" s="132"/>
      <c r="BJ190" s="132"/>
      <c r="BK190" s="132"/>
      <c r="BL190" s="132"/>
      <c r="BM190" s="132"/>
      <c r="BN190" s="132"/>
      <c r="BO190" s="132"/>
      <c r="BP190" s="132"/>
      <c r="BQ190" s="132"/>
      <c r="BR190" s="132"/>
      <c r="BS190" s="132"/>
      <c r="BT190" s="132"/>
    </row>
    <row r="191" spans="1:256" s="141" customFormat="1" ht="60" customHeight="1">
      <c r="A191" s="1088"/>
      <c r="B191" s="1089"/>
      <c r="C191" s="1089"/>
      <c r="D191" s="1089"/>
      <c r="E191" s="1089"/>
      <c r="F191" s="1089"/>
      <c r="G191" s="1089"/>
      <c r="H191" s="1089"/>
      <c r="I191" s="1089"/>
      <c r="J191" s="1089"/>
      <c r="K191" s="1089"/>
      <c r="L191" s="1089"/>
      <c r="M191" s="1089"/>
      <c r="N191" s="1089"/>
      <c r="O191" s="109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  <c r="BG191" s="140"/>
      <c r="BH191" s="140"/>
      <c r="BI191" s="140"/>
      <c r="BJ191" s="140"/>
      <c r="BK191" s="140"/>
      <c r="BL191" s="140"/>
      <c r="BM191" s="140"/>
      <c r="BN191" s="140"/>
      <c r="BO191" s="140"/>
      <c r="BP191" s="140"/>
      <c r="BQ191" s="140"/>
      <c r="BR191" s="140"/>
      <c r="BS191" s="140"/>
      <c r="BT191" s="140"/>
    </row>
    <row r="192" spans="1:256" s="141" customFormat="1" ht="64.5" customHeight="1">
      <c r="A192" s="1091"/>
      <c r="B192" s="1092"/>
      <c r="C192" s="1092"/>
      <c r="D192" s="1092"/>
      <c r="E192" s="1092"/>
      <c r="F192" s="1092"/>
      <c r="G192" s="1092"/>
      <c r="H192" s="1092"/>
      <c r="I192" s="1092"/>
      <c r="J192" s="1092"/>
      <c r="K192" s="1092"/>
      <c r="L192" s="1092"/>
      <c r="M192" s="1092"/>
      <c r="N192" s="1092"/>
      <c r="O192" s="1093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  <c r="BG192" s="140"/>
      <c r="BH192" s="140"/>
      <c r="BI192" s="140"/>
      <c r="BJ192" s="140"/>
      <c r="BK192" s="140"/>
      <c r="BL192" s="140"/>
      <c r="BM192" s="140"/>
      <c r="BN192" s="140"/>
      <c r="BO192" s="140"/>
      <c r="BP192" s="140"/>
      <c r="BQ192" s="140"/>
      <c r="BR192" s="140"/>
      <c r="BS192" s="140"/>
      <c r="BT192" s="140"/>
    </row>
    <row r="193" spans="1:72" s="141" customFormat="1" ht="64.5" customHeight="1">
      <c r="A193" s="1091"/>
      <c r="B193" s="1092"/>
      <c r="C193" s="1092"/>
      <c r="D193" s="1092"/>
      <c r="E193" s="1092"/>
      <c r="F193" s="1092"/>
      <c r="G193" s="1092"/>
      <c r="H193" s="1092"/>
      <c r="I193" s="1092"/>
      <c r="J193" s="1092"/>
      <c r="K193" s="1092"/>
      <c r="L193" s="1092"/>
      <c r="M193" s="1092"/>
      <c r="N193" s="1092"/>
      <c r="O193" s="1093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  <c r="BG193" s="140"/>
      <c r="BH193" s="140"/>
      <c r="BI193" s="140"/>
      <c r="BJ193" s="140"/>
      <c r="BK193" s="140"/>
      <c r="BL193" s="140"/>
      <c r="BM193" s="140"/>
      <c r="BN193" s="140"/>
      <c r="BO193" s="140"/>
      <c r="BP193" s="140"/>
      <c r="BQ193" s="140"/>
      <c r="BR193" s="140"/>
      <c r="BS193" s="140"/>
      <c r="BT193" s="140"/>
    </row>
    <row r="194" spans="1:72" s="141" customFormat="1" ht="64.5" customHeight="1">
      <c r="A194" s="1091"/>
      <c r="B194" s="1092"/>
      <c r="C194" s="1092"/>
      <c r="D194" s="1092"/>
      <c r="E194" s="1092"/>
      <c r="F194" s="1092"/>
      <c r="G194" s="1092"/>
      <c r="H194" s="1092"/>
      <c r="I194" s="1092"/>
      <c r="J194" s="1092"/>
      <c r="K194" s="1092"/>
      <c r="L194" s="1092"/>
      <c r="M194" s="1092"/>
      <c r="N194" s="1092"/>
      <c r="O194" s="1093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140"/>
      <c r="BH194" s="140"/>
      <c r="BI194" s="140"/>
      <c r="BJ194" s="140"/>
      <c r="BK194" s="140"/>
      <c r="BL194" s="140"/>
      <c r="BM194" s="140"/>
      <c r="BN194" s="140"/>
      <c r="BO194" s="140"/>
      <c r="BP194" s="140"/>
      <c r="BQ194" s="140"/>
      <c r="BR194" s="140"/>
      <c r="BS194" s="140"/>
      <c r="BT194" s="140"/>
    </row>
    <row r="195" spans="1:72" s="141" customFormat="1" ht="64.5" customHeight="1">
      <c r="A195" s="1091"/>
      <c r="B195" s="1092"/>
      <c r="C195" s="1092"/>
      <c r="D195" s="1092"/>
      <c r="E195" s="1092"/>
      <c r="F195" s="1092"/>
      <c r="G195" s="1092"/>
      <c r="H195" s="1092"/>
      <c r="I195" s="1092"/>
      <c r="J195" s="1092"/>
      <c r="K195" s="1092"/>
      <c r="L195" s="1092"/>
      <c r="M195" s="1092"/>
      <c r="N195" s="1092"/>
      <c r="O195" s="1093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  <c r="BG195" s="140"/>
      <c r="BH195" s="140"/>
      <c r="BI195" s="140"/>
      <c r="BJ195" s="140"/>
      <c r="BK195" s="140"/>
      <c r="BL195" s="140"/>
      <c r="BM195" s="140"/>
      <c r="BN195" s="140"/>
      <c r="BO195" s="140"/>
      <c r="BP195" s="140"/>
      <c r="BQ195" s="140"/>
      <c r="BR195" s="140"/>
      <c r="BS195" s="140"/>
      <c r="BT195" s="140"/>
    </row>
    <row r="196" spans="1:72" s="141" customFormat="1" ht="64.5" customHeight="1">
      <c r="A196" s="1091"/>
      <c r="B196" s="1092"/>
      <c r="C196" s="1092"/>
      <c r="D196" s="1092"/>
      <c r="E196" s="1092"/>
      <c r="F196" s="1092"/>
      <c r="G196" s="1092"/>
      <c r="H196" s="1092"/>
      <c r="I196" s="1092"/>
      <c r="J196" s="1092"/>
      <c r="K196" s="1092"/>
      <c r="L196" s="1092"/>
      <c r="M196" s="1092"/>
      <c r="N196" s="1092"/>
      <c r="O196" s="1093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  <c r="BG196" s="140"/>
      <c r="BH196" s="140"/>
      <c r="BI196" s="140"/>
      <c r="BJ196" s="140"/>
      <c r="BK196" s="140"/>
      <c r="BL196" s="140"/>
      <c r="BM196" s="140"/>
      <c r="BN196" s="140"/>
      <c r="BO196" s="140"/>
      <c r="BP196" s="140"/>
      <c r="BQ196" s="140"/>
      <c r="BR196" s="140"/>
      <c r="BS196" s="140"/>
      <c r="BT196" s="140"/>
    </row>
    <row r="197" spans="1:72" s="141" customFormat="1" ht="64.5" customHeight="1">
      <c r="A197" s="1091"/>
      <c r="B197" s="1092"/>
      <c r="C197" s="1092"/>
      <c r="D197" s="1092"/>
      <c r="E197" s="1092"/>
      <c r="F197" s="1092"/>
      <c r="G197" s="1092"/>
      <c r="H197" s="1092"/>
      <c r="I197" s="1092"/>
      <c r="J197" s="1092"/>
      <c r="K197" s="1092"/>
      <c r="L197" s="1092"/>
      <c r="M197" s="1092"/>
      <c r="N197" s="1092"/>
      <c r="O197" s="1093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  <c r="BE197" s="140"/>
      <c r="BF197" s="140"/>
      <c r="BG197" s="140"/>
      <c r="BH197" s="140"/>
      <c r="BI197" s="140"/>
      <c r="BJ197" s="140"/>
      <c r="BK197" s="140"/>
      <c r="BL197" s="140"/>
      <c r="BM197" s="140"/>
      <c r="BN197" s="140"/>
      <c r="BO197" s="140"/>
      <c r="BP197" s="140"/>
      <c r="BQ197" s="140"/>
      <c r="BR197" s="140"/>
      <c r="BS197" s="140"/>
      <c r="BT197" s="140"/>
    </row>
    <row r="198" spans="1:72" s="141" customFormat="1" ht="64.5" customHeight="1">
      <c r="A198" s="1091"/>
      <c r="B198" s="1092"/>
      <c r="C198" s="1092"/>
      <c r="D198" s="1092"/>
      <c r="E198" s="1092"/>
      <c r="F198" s="1092"/>
      <c r="G198" s="1092"/>
      <c r="H198" s="1092"/>
      <c r="I198" s="1092"/>
      <c r="J198" s="1092"/>
      <c r="K198" s="1092"/>
      <c r="L198" s="1092"/>
      <c r="M198" s="1092"/>
      <c r="N198" s="1092"/>
      <c r="O198" s="1093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  <c r="BE198" s="140"/>
      <c r="BF198" s="140"/>
      <c r="BG198" s="140"/>
      <c r="BH198" s="140"/>
      <c r="BI198" s="140"/>
      <c r="BJ198" s="140"/>
      <c r="BK198" s="140"/>
      <c r="BL198" s="140"/>
      <c r="BM198" s="140"/>
      <c r="BN198" s="140"/>
      <c r="BO198" s="140"/>
      <c r="BP198" s="140"/>
      <c r="BQ198" s="140"/>
      <c r="BR198" s="140"/>
      <c r="BS198" s="140"/>
      <c r="BT198" s="140"/>
    </row>
    <row r="199" spans="1:72" s="141" customFormat="1" ht="64.5" customHeight="1">
      <c r="A199" s="1091"/>
      <c r="B199" s="1092"/>
      <c r="C199" s="1092"/>
      <c r="D199" s="1092"/>
      <c r="E199" s="1092"/>
      <c r="F199" s="1092"/>
      <c r="G199" s="1092"/>
      <c r="H199" s="1092"/>
      <c r="I199" s="1092"/>
      <c r="J199" s="1092"/>
      <c r="K199" s="1092"/>
      <c r="L199" s="1092"/>
      <c r="M199" s="1092"/>
      <c r="N199" s="1092"/>
      <c r="O199" s="1093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  <c r="BE199" s="140"/>
      <c r="BF199" s="140"/>
      <c r="BG199" s="140"/>
      <c r="BH199" s="140"/>
      <c r="BI199" s="140"/>
      <c r="BJ199" s="140"/>
      <c r="BK199" s="140"/>
      <c r="BL199" s="140"/>
      <c r="BM199" s="140"/>
      <c r="BN199" s="140"/>
      <c r="BO199" s="140"/>
      <c r="BP199" s="140"/>
      <c r="BQ199" s="140"/>
      <c r="BR199" s="140"/>
      <c r="BS199" s="140"/>
      <c r="BT199" s="140"/>
    </row>
    <row r="200" spans="1:72" s="141" customFormat="1" ht="64.5" customHeight="1">
      <c r="A200" s="1091"/>
      <c r="B200" s="1092"/>
      <c r="C200" s="1092"/>
      <c r="D200" s="1092"/>
      <c r="E200" s="1092"/>
      <c r="F200" s="1092"/>
      <c r="G200" s="1092"/>
      <c r="H200" s="1092"/>
      <c r="I200" s="1092"/>
      <c r="J200" s="1092"/>
      <c r="K200" s="1092"/>
      <c r="L200" s="1092"/>
      <c r="M200" s="1092"/>
      <c r="N200" s="1092"/>
      <c r="O200" s="1093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  <c r="BE200" s="140"/>
      <c r="BF200" s="140"/>
      <c r="BG200" s="140"/>
      <c r="BH200" s="140"/>
      <c r="BI200" s="140"/>
      <c r="BJ200" s="140"/>
      <c r="BK200" s="140"/>
      <c r="BL200" s="140"/>
      <c r="BM200" s="140"/>
      <c r="BN200" s="140"/>
      <c r="BO200" s="140"/>
      <c r="BP200" s="140"/>
      <c r="BQ200" s="140"/>
      <c r="BR200" s="140"/>
      <c r="BS200" s="140"/>
      <c r="BT200" s="140"/>
    </row>
    <row r="201" spans="1:72" s="141" customFormat="1" ht="64.5" customHeight="1">
      <c r="A201" s="1091"/>
      <c r="B201" s="1092"/>
      <c r="C201" s="1092"/>
      <c r="D201" s="1092"/>
      <c r="E201" s="1092"/>
      <c r="F201" s="1092"/>
      <c r="G201" s="1092"/>
      <c r="H201" s="1092"/>
      <c r="I201" s="1092"/>
      <c r="J201" s="1092"/>
      <c r="K201" s="1092"/>
      <c r="L201" s="1092"/>
      <c r="M201" s="1092"/>
      <c r="N201" s="1092"/>
      <c r="O201" s="1093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  <c r="AQ201" s="140"/>
      <c r="AR201" s="140"/>
      <c r="AS201" s="140"/>
      <c r="AT201" s="140"/>
      <c r="AU201" s="140"/>
      <c r="AV201" s="140"/>
      <c r="AW201" s="140"/>
      <c r="AX201" s="140"/>
      <c r="AY201" s="140"/>
      <c r="AZ201" s="140"/>
      <c r="BA201" s="140"/>
      <c r="BB201" s="140"/>
      <c r="BC201" s="140"/>
      <c r="BD201" s="140"/>
      <c r="BE201" s="140"/>
      <c r="BF201" s="140"/>
      <c r="BG201" s="140"/>
      <c r="BH201" s="140"/>
      <c r="BI201" s="140"/>
      <c r="BJ201" s="140"/>
      <c r="BK201" s="140"/>
      <c r="BL201" s="140"/>
      <c r="BM201" s="140"/>
      <c r="BN201" s="140"/>
      <c r="BO201" s="140"/>
      <c r="BP201" s="140"/>
      <c r="BQ201" s="140"/>
      <c r="BR201" s="140"/>
      <c r="BS201" s="140"/>
      <c r="BT201" s="140"/>
    </row>
    <row r="202" spans="1:72" s="141" customFormat="1" ht="64.5" customHeight="1">
      <c r="A202" s="1091"/>
      <c r="B202" s="1092"/>
      <c r="C202" s="1092"/>
      <c r="D202" s="1092"/>
      <c r="E202" s="1092"/>
      <c r="F202" s="1092"/>
      <c r="G202" s="1092"/>
      <c r="H202" s="1092"/>
      <c r="I202" s="1092"/>
      <c r="J202" s="1092"/>
      <c r="K202" s="1092"/>
      <c r="L202" s="1092"/>
      <c r="M202" s="1092"/>
      <c r="N202" s="1092"/>
      <c r="O202" s="1093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  <c r="AQ202" s="140"/>
      <c r="AR202" s="140"/>
      <c r="AS202" s="140"/>
      <c r="AT202" s="140"/>
      <c r="AU202" s="140"/>
      <c r="AV202" s="140"/>
      <c r="AW202" s="140"/>
      <c r="AX202" s="140"/>
      <c r="AY202" s="140"/>
      <c r="AZ202" s="140"/>
      <c r="BA202" s="140"/>
      <c r="BB202" s="140"/>
      <c r="BC202" s="140"/>
      <c r="BD202" s="140"/>
      <c r="BE202" s="140"/>
      <c r="BF202" s="140"/>
      <c r="BG202" s="140"/>
      <c r="BH202" s="140"/>
      <c r="BI202" s="140"/>
      <c r="BJ202" s="140"/>
      <c r="BK202" s="140"/>
      <c r="BL202" s="140"/>
      <c r="BM202" s="140"/>
      <c r="BN202" s="140"/>
      <c r="BO202" s="140"/>
      <c r="BP202" s="140"/>
      <c r="BQ202" s="140"/>
      <c r="BR202" s="140"/>
      <c r="BS202" s="140"/>
      <c r="BT202" s="140"/>
    </row>
    <row r="203" spans="1:72" s="141" customFormat="1" ht="64.5" customHeight="1">
      <c r="A203" s="1091"/>
      <c r="B203" s="1092"/>
      <c r="C203" s="1092"/>
      <c r="D203" s="1092"/>
      <c r="E203" s="1092"/>
      <c r="F203" s="1092"/>
      <c r="G203" s="1092"/>
      <c r="H203" s="1092"/>
      <c r="I203" s="1092"/>
      <c r="J203" s="1092"/>
      <c r="K203" s="1092"/>
      <c r="L203" s="1092"/>
      <c r="M203" s="1092"/>
      <c r="N203" s="1092"/>
      <c r="O203" s="1093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40"/>
      <c r="AR203" s="140"/>
      <c r="AS203" s="140"/>
      <c r="AT203" s="140"/>
      <c r="AU203" s="140"/>
      <c r="AV203" s="140"/>
      <c r="AW203" s="140"/>
      <c r="AX203" s="140"/>
      <c r="AY203" s="140"/>
      <c r="AZ203" s="140"/>
      <c r="BA203" s="140"/>
      <c r="BB203" s="140"/>
      <c r="BC203" s="140"/>
      <c r="BD203" s="140"/>
      <c r="BE203" s="140"/>
      <c r="BF203" s="140"/>
      <c r="BG203" s="140"/>
      <c r="BH203" s="140"/>
      <c r="BI203" s="140"/>
      <c r="BJ203" s="140"/>
      <c r="BK203" s="140"/>
      <c r="BL203" s="140"/>
      <c r="BM203" s="140"/>
      <c r="BN203" s="140"/>
      <c r="BO203" s="140"/>
      <c r="BP203" s="140"/>
      <c r="BQ203" s="140"/>
      <c r="BR203" s="140"/>
      <c r="BS203" s="140"/>
      <c r="BT203" s="140"/>
    </row>
    <row r="204" spans="1:72" s="141" customFormat="1" ht="64.5" customHeight="1">
      <c r="A204" s="1091"/>
      <c r="B204" s="1092"/>
      <c r="C204" s="1092"/>
      <c r="D204" s="1092"/>
      <c r="E204" s="1092"/>
      <c r="F204" s="1092"/>
      <c r="G204" s="1092"/>
      <c r="H204" s="1092"/>
      <c r="I204" s="1092"/>
      <c r="J204" s="1092"/>
      <c r="K204" s="1092"/>
      <c r="L204" s="1092"/>
      <c r="M204" s="1092"/>
      <c r="N204" s="1092"/>
      <c r="O204" s="1093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  <c r="AQ204" s="140"/>
      <c r="AR204" s="140"/>
      <c r="AS204" s="140"/>
      <c r="AT204" s="140"/>
      <c r="AU204" s="140"/>
      <c r="AV204" s="140"/>
      <c r="AW204" s="140"/>
      <c r="AX204" s="140"/>
      <c r="AY204" s="140"/>
      <c r="AZ204" s="140"/>
      <c r="BA204" s="140"/>
      <c r="BB204" s="140"/>
      <c r="BC204" s="140"/>
      <c r="BD204" s="140"/>
      <c r="BE204" s="140"/>
      <c r="BF204" s="140"/>
      <c r="BG204" s="140"/>
      <c r="BH204" s="140"/>
      <c r="BI204" s="140"/>
      <c r="BJ204" s="140"/>
      <c r="BK204" s="140"/>
      <c r="BL204" s="140"/>
      <c r="BM204" s="140"/>
      <c r="BN204" s="140"/>
      <c r="BO204" s="140"/>
      <c r="BP204" s="140"/>
      <c r="BQ204" s="140"/>
      <c r="BR204" s="140"/>
      <c r="BS204" s="140"/>
      <c r="BT204" s="140"/>
    </row>
    <row r="205" spans="1:72" s="145" customFormat="1" ht="72.75" customHeight="1">
      <c r="A205" s="371" t="s">
        <v>244</v>
      </c>
      <c r="B205" s="142" t="s">
        <v>245</v>
      </c>
      <c r="C205" s="142" t="s">
        <v>246</v>
      </c>
      <c r="D205" s="1094" t="s">
        <v>247</v>
      </c>
      <c r="E205" s="1095"/>
      <c r="F205" s="1096"/>
      <c r="G205" s="143" t="s">
        <v>248</v>
      </c>
      <c r="H205" s="1097" t="s">
        <v>249</v>
      </c>
      <c r="I205" s="1100" t="s">
        <v>250</v>
      </c>
      <c r="J205" s="1101"/>
      <c r="K205" s="1101"/>
      <c r="L205" s="1102"/>
      <c r="M205" s="1103" t="s">
        <v>251</v>
      </c>
      <c r="N205" s="1103" t="s">
        <v>252</v>
      </c>
      <c r="O205" s="1159" t="s">
        <v>253</v>
      </c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</row>
    <row r="206" spans="1:72" s="145" customFormat="1" ht="62.25" customHeight="1">
      <c r="A206" s="372" t="s">
        <v>254</v>
      </c>
      <c r="B206" s="146" t="s">
        <v>255</v>
      </c>
      <c r="C206" s="146" t="s">
        <v>256</v>
      </c>
      <c r="D206" s="1061" t="s">
        <v>257</v>
      </c>
      <c r="E206" s="1106" t="s">
        <v>258</v>
      </c>
      <c r="F206" s="1103" t="s">
        <v>254</v>
      </c>
      <c r="G206" s="147" t="s">
        <v>259</v>
      </c>
      <c r="H206" s="1098"/>
      <c r="I206" s="148" t="s">
        <v>260</v>
      </c>
      <c r="J206" s="149" t="s">
        <v>261</v>
      </c>
      <c r="K206" s="150"/>
      <c r="L206" s="147" t="s">
        <v>262</v>
      </c>
      <c r="M206" s="1104"/>
      <c r="N206" s="1104"/>
      <c r="O206" s="1160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</row>
    <row r="207" spans="1:72" s="145" customFormat="1" ht="118.5" customHeight="1">
      <c r="A207" s="373" t="s">
        <v>263</v>
      </c>
      <c r="B207" s="151" t="s">
        <v>264</v>
      </c>
      <c r="C207" s="151" t="s">
        <v>265</v>
      </c>
      <c r="D207" s="1063"/>
      <c r="E207" s="1107"/>
      <c r="F207" s="1105"/>
      <c r="G207" s="152" t="s">
        <v>266</v>
      </c>
      <c r="H207" s="1099"/>
      <c r="I207" s="153" t="s">
        <v>267</v>
      </c>
      <c r="J207" s="152" t="s">
        <v>268</v>
      </c>
      <c r="K207" s="151" t="s">
        <v>269</v>
      </c>
      <c r="L207" s="152" t="s">
        <v>270</v>
      </c>
      <c r="M207" s="1105"/>
      <c r="N207" s="1105"/>
      <c r="O207" s="1161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</row>
    <row r="208" spans="1:72" s="156" customFormat="1" ht="119.25" customHeight="1">
      <c r="A208" s="1129" t="s">
        <v>271</v>
      </c>
      <c r="B208" s="1079" t="s">
        <v>288</v>
      </c>
      <c r="C208" s="1079"/>
      <c r="D208" s="376">
        <v>1</v>
      </c>
      <c r="E208" s="155" t="s">
        <v>289</v>
      </c>
      <c r="F208" s="154"/>
      <c r="G208" s="154"/>
      <c r="H208" s="255" t="s">
        <v>290</v>
      </c>
      <c r="I208" s="376" t="s">
        <v>281</v>
      </c>
      <c r="J208" s="166">
        <v>100</v>
      </c>
      <c r="K208" s="376" t="s">
        <v>282</v>
      </c>
      <c r="L208" s="1064" t="s">
        <v>291</v>
      </c>
      <c r="M208" s="1116" t="s">
        <v>55</v>
      </c>
      <c r="N208" s="1064" t="s">
        <v>272</v>
      </c>
      <c r="O208" s="1085" t="s">
        <v>273</v>
      </c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  <c r="BS208" s="167"/>
      <c r="BT208" s="167"/>
    </row>
    <row r="209" spans="1:256" s="156" customFormat="1" ht="84.75" customHeight="1">
      <c r="A209" s="1130"/>
      <c r="B209" s="1080"/>
      <c r="C209" s="1080"/>
      <c r="D209" s="377">
        <v>2</v>
      </c>
      <c r="E209" s="168" t="s">
        <v>292</v>
      </c>
      <c r="F209" s="169"/>
      <c r="G209" s="169"/>
      <c r="H209" s="452">
        <v>3.15</v>
      </c>
      <c r="I209" s="374" t="s">
        <v>293</v>
      </c>
      <c r="J209" s="377" t="s">
        <v>294</v>
      </c>
      <c r="K209" s="377" t="s">
        <v>295</v>
      </c>
      <c r="L209" s="1065"/>
      <c r="M209" s="1065"/>
      <c r="N209" s="1065"/>
      <c r="O209" s="1086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167"/>
      <c r="BN209" s="167"/>
      <c r="BO209" s="167"/>
      <c r="BP209" s="167"/>
      <c r="BQ209" s="167"/>
      <c r="BR209" s="167"/>
      <c r="BS209" s="167"/>
      <c r="BT209" s="167"/>
    </row>
    <row r="210" spans="1:256" s="156" customFormat="1" ht="69.75" customHeight="1">
      <c r="A210" s="1130"/>
      <c r="B210" s="1080"/>
      <c r="C210" s="1080"/>
      <c r="D210" s="377">
        <v>3</v>
      </c>
      <c r="E210" s="379" t="s">
        <v>296</v>
      </c>
      <c r="F210" s="169"/>
      <c r="G210" s="169"/>
      <c r="H210" s="452" t="s">
        <v>743</v>
      </c>
      <c r="I210" s="375" t="s">
        <v>55</v>
      </c>
      <c r="J210" s="169" t="s">
        <v>113</v>
      </c>
      <c r="K210" s="169" t="s">
        <v>113</v>
      </c>
      <c r="L210" s="1065"/>
      <c r="M210" s="1065"/>
      <c r="N210" s="1065"/>
      <c r="O210" s="1086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  <c r="BS210" s="167"/>
      <c r="BT210" s="167"/>
    </row>
    <row r="211" spans="1:256" s="156" customFormat="1" ht="45" customHeight="1">
      <c r="A211" s="1130"/>
      <c r="B211" s="1080"/>
      <c r="C211" s="1080"/>
      <c r="D211" s="1080">
        <v>4</v>
      </c>
      <c r="E211" s="1083" t="s">
        <v>297</v>
      </c>
      <c r="F211" s="377" t="s">
        <v>298</v>
      </c>
      <c r="G211" s="169"/>
      <c r="H211" s="1083" t="s">
        <v>299</v>
      </c>
      <c r="I211" s="169" t="s">
        <v>113</v>
      </c>
      <c r="J211" s="1080" t="s">
        <v>294</v>
      </c>
      <c r="K211" s="1080" t="s">
        <v>295</v>
      </c>
      <c r="L211" s="1065"/>
      <c r="M211" s="1065"/>
      <c r="N211" s="1065"/>
      <c r="O211" s="1086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167"/>
      <c r="BN211" s="167"/>
      <c r="BO211" s="167"/>
      <c r="BP211" s="167"/>
      <c r="BQ211" s="167"/>
      <c r="BR211" s="167"/>
      <c r="BS211" s="167"/>
      <c r="BT211" s="167"/>
    </row>
    <row r="212" spans="1:256" s="156" customFormat="1" ht="45" customHeight="1">
      <c r="A212" s="1130"/>
      <c r="B212" s="1080"/>
      <c r="C212" s="1080"/>
      <c r="D212" s="1080"/>
      <c r="E212" s="1083"/>
      <c r="F212" s="377" t="s">
        <v>300</v>
      </c>
      <c r="G212" s="169"/>
      <c r="H212" s="1083"/>
      <c r="I212" s="377"/>
      <c r="J212" s="1080"/>
      <c r="K212" s="1080"/>
      <c r="L212" s="1065"/>
      <c r="M212" s="1065"/>
      <c r="N212" s="1065"/>
      <c r="O212" s="1086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67"/>
      <c r="BM212" s="167"/>
      <c r="BN212" s="167"/>
      <c r="BO212" s="167"/>
      <c r="BP212" s="167"/>
      <c r="BQ212" s="167"/>
      <c r="BR212" s="167"/>
      <c r="BS212" s="167"/>
      <c r="BT212" s="167"/>
    </row>
    <row r="213" spans="1:256" s="156" customFormat="1" ht="52.5" customHeight="1">
      <c r="A213" s="1131"/>
      <c r="B213" s="1081"/>
      <c r="C213" s="1081"/>
      <c r="D213" s="1081"/>
      <c r="E213" s="1084"/>
      <c r="F213" s="378" t="s">
        <v>301</v>
      </c>
      <c r="G213" s="170"/>
      <c r="H213" s="1084"/>
      <c r="I213" s="378" t="s">
        <v>302</v>
      </c>
      <c r="J213" s="1081"/>
      <c r="K213" s="1081"/>
      <c r="L213" s="1066"/>
      <c r="M213" s="1066"/>
      <c r="N213" s="1066"/>
      <c r="O213" s="108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67"/>
      <c r="BM213" s="167"/>
      <c r="BN213" s="167"/>
      <c r="BO213" s="167"/>
      <c r="BP213" s="167"/>
      <c r="BQ213" s="167"/>
      <c r="BR213" s="167"/>
      <c r="BS213" s="167"/>
      <c r="BT213" s="167"/>
    </row>
    <row r="214" spans="1:256" s="158" customFormat="1" ht="69.75" customHeight="1">
      <c r="A214" s="1061" t="s">
        <v>303</v>
      </c>
      <c r="B214" s="1064" t="s">
        <v>985</v>
      </c>
      <c r="C214" s="1064" t="s">
        <v>606</v>
      </c>
      <c r="D214" s="402">
        <v>1</v>
      </c>
      <c r="E214" s="171" t="s">
        <v>304</v>
      </c>
      <c r="F214" s="402"/>
      <c r="G214" s="172"/>
      <c r="H214" s="548">
        <v>605</v>
      </c>
      <c r="I214" s="687" t="s">
        <v>566</v>
      </c>
      <c r="J214" s="174">
        <v>2</v>
      </c>
      <c r="K214" s="402" t="s">
        <v>295</v>
      </c>
      <c r="L214" s="1064" t="s">
        <v>275</v>
      </c>
      <c r="M214" s="1064" t="s">
        <v>607</v>
      </c>
      <c r="N214" s="1064" t="s">
        <v>272</v>
      </c>
      <c r="O214" s="1076" t="s">
        <v>306</v>
      </c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  <c r="AO214" s="175"/>
      <c r="AP214" s="175"/>
      <c r="AQ214" s="175"/>
      <c r="AR214" s="175"/>
      <c r="AS214" s="175"/>
      <c r="AT214" s="175"/>
      <c r="AU214" s="175"/>
      <c r="AV214" s="175"/>
      <c r="AW214" s="175"/>
      <c r="AX214" s="175"/>
      <c r="AY214" s="175"/>
      <c r="AZ214" s="175"/>
      <c r="BA214" s="175"/>
      <c r="BB214" s="175"/>
      <c r="BC214" s="175"/>
      <c r="BD214" s="175"/>
      <c r="BE214" s="175"/>
      <c r="BF214" s="175"/>
      <c r="BG214" s="175"/>
      <c r="BH214" s="175"/>
      <c r="BI214" s="175"/>
      <c r="BJ214" s="175"/>
      <c r="BK214" s="175"/>
      <c r="BL214" s="175"/>
      <c r="BM214" s="175"/>
      <c r="BN214" s="175"/>
      <c r="BO214" s="175"/>
      <c r="BP214" s="175"/>
      <c r="BQ214" s="175"/>
      <c r="BR214" s="175"/>
      <c r="BS214" s="175"/>
      <c r="BT214" s="175"/>
    </row>
    <row r="215" spans="1:256" s="158" customFormat="1" ht="59.25" customHeight="1">
      <c r="A215" s="1062"/>
      <c r="B215" s="1065"/>
      <c r="C215" s="1065"/>
      <c r="D215" s="399">
        <v>2</v>
      </c>
      <c r="E215" s="168" t="s">
        <v>307</v>
      </c>
      <c r="F215" s="399"/>
      <c r="G215" s="176"/>
      <c r="H215" s="549">
        <v>50</v>
      </c>
      <c r="I215" s="450" t="s">
        <v>745</v>
      </c>
      <c r="J215" s="177">
        <v>2</v>
      </c>
      <c r="K215" s="399" t="s">
        <v>295</v>
      </c>
      <c r="L215" s="1065"/>
      <c r="M215" s="1065"/>
      <c r="N215" s="1065"/>
      <c r="O215" s="1077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  <c r="AQ215" s="175"/>
      <c r="AR215" s="175"/>
      <c r="AS215" s="175"/>
      <c r="AT215" s="175"/>
      <c r="AU215" s="175"/>
      <c r="AV215" s="175"/>
      <c r="AW215" s="175"/>
      <c r="AX215" s="175"/>
      <c r="AY215" s="175"/>
      <c r="AZ215" s="175"/>
      <c r="BA215" s="175"/>
      <c r="BB215" s="175"/>
      <c r="BC215" s="175"/>
      <c r="BD215" s="175"/>
      <c r="BE215" s="175"/>
      <c r="BF215" s="175"/>
      <c r="BG215" s="175"/>
      <c r="BH215" s="175"/>
      <c r="BI215" s="175"/>
      <c r="BJ215" s="175"/>
      <c r="BK215" s="175"/>
      <c r="BL215" s="175"/>
      <c r="BM215" s="175"/>
      <c r="BN215" s="175"/>
      <c r="BO215" s="175"/>
      <c r="BP215" s="175"/>
      <c r="BQ215" s="175"/>
      <c r="BR215" s="175"/>
      <c r="BS215" s="175"/>
      <c r="BT215" s="175"/>
    </row>
    <row r="216" spans="1:256" s="158" customFormat="1" ht="92.25" customHeight="1">
      <c r="A216" s="1063"/>
      <c r="B216" s="1066"/>
      <c r="C216" s="1066"/>
      <c r="D216" s="400">
        <v>3</v>
      </c>
      <c r="E216" s="178" t="s">
        <v>608</v>
      </c>
      <c r="F216" s="400"/>
      <c r="G216" s="170"/>
      <c r="H216" s="401">
        <v>3.15</v>
      </c>
      <c r="I216" s="398" t="s">
        <v>293</v>
      </c>
      <c r="J216" s="179">
        <v>2</v>
      </c>
      <c r="K216" s="399" t="s">
        <v>295</v>
      </c>
      <c r="L216" s="1066"/>
      <c r="M216" s="1066"/>
      <c r="N216" s="1066"/>
      <c r="O216" s="1078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  <c r="AO216" s="175"/>
      <c r="AP216" s="175"/>
      <c r="AQ216" s="175"/>
      <c r="AR216" s="175"/>
      <c r="AS216" s="175"/>
      <c r="AT216" s="175"/>
      <c r="AU216" s="175"/>
      <c r="AV216" s="175"/>
      <c r="AW216" s="175"/>
      <c r="AX216" s="175"/>
      <c r="AY216" s="175"/>
      <c r="AZ216" s="175"/>
      <c r="BA216" s="175"/>
      <c r="BB216" s="175"/>
      <c r="BC216" s="175"/>
      <c r="BD216" s="175"/>
      <c r="BE216" s="175"/>
      <c r="BF216" s="175"/>
      <c r="BG216" s="175"/>
      <c r="BH216" s="175"/>
      <c r="BI216" s="175"/>
      <c r="BJ216" s="175"/>
      <c r="BK216" s="175"/>
      <c r="BL216" s="175"/>
      <c r="BM216" s="175"/>
      <c r="BN216" s="175"/>
      <c r="BO216" s="175"/>
      <c r="BP216" s="175"/>
      <c r="BQ216" s="175"/>
      <c r="BR216" s="175"/>
      <c r="BS216" s="175"/>
      <c r="BT216" s="175"/>
    </row>
    <row r="217" spans="1:256" s="158" customFormat="1" ht="129.75" customHeight="1">
      <c r="A217" s="1061" t="s">
        <v>278</v>
      </c>
      <c r="B217" s="1064" t="s">
        <v>941</v>
      </c>
      <c r="C217" s="1067" t="s">
        <v>942</v>
      </c>
      <c r="D217" s="365">
        <v>1</v>
      </c>
      <c r="E217" s="171" t="s">
        <v>310</v>
      </c>
      <c r="F217" s="366"/>
      <c r="G217" s="550"/>
      <c r="H217" s="705">
        <v>70</v>
      </c>
      <c r="I217" s="690" t="s">
        <v>305</v>
      </c>
      <c r="J217" s="367">
        <v>2</v>
      </c>
      <c r="K217" s="692" t="s">
        <v>295</v>
      </c>
      <c r="L217" s="1082" t="s">
        <v>567</v>
      </c>
      <c r="M217" s="1082" t="s">
        <v>311</v>
      </c>
      <c r="N217" s="1082" t="s">
        <v>568</v>
      </c>
      <c r="O217" s="1082" t="s">
        <v>569</v>
      </c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56"/>
      <c r="AB217" s="556"/>
      <c r="AC217" s="556"/>
      <c r="AD217" s="556"/>
      <c r="AE217" s="556"/>
      <c r="AF217" s="556"/>
      <c r="AG217" s="556"/>
      <c r="AH217" s="556"/>
      <c r="AI217" s="556"/>
      <c r="AJ217" s="556"/>
      <c r="AK217" s="556"/>
      <c r="AL217" s="556"/>
      <c r="AM217" s="556"/>
      <c r="AN217" s="556"/>
      <c r="AO217" s="556"/>
      <c r="AP217" s="556"/>
      <c r="AQ217" s="556"/>
      <c r="AR217" s="556"/>
      <c r="AS217" s="556"/>
      <c r="AT217" s="556"/>
      <c r="AU217" s="556"/>
      <c r="AV217" s="556"/>
      <c r="AW217" s="556"/>
      <c r="AX217" s="556"/>
      <c r="AY217" s="556"/>
      <c r="AZ217" s="556"/>
      <c r="BA217" s="556"/>
      <c r="BB217" s="556"/>
      <c r="BC217" s="556"/>
      <c r="BD217" s="556"/>
      <c r="BE217" s="556"/>
      <c r="BF217" s="556"/>
      <c r="BG217" s="556"/>
      <c r="BH217" s="556"/>
      <c r="BI217" s="556"/>
      <c r="BJ217" s="556"/>
      <c r="BK217" s="556"/>
      <c r="BL217" s="556"/>
      <c r="BM217" s="556"/>
      <c r="BN217" s="556"/>
      <c r="BO217" s="556"/>
      <c r="BP217" s="556"/>
      <c r="BQ217" s="556"/>
      <c r="BR217" s="556"/>
      <c r="BS217" s="556"/>
      <c r="BT217" s="556"/>
      <c r="BU217" s="556"/>
      <c r="BV217" s="556"/>
      <c r="BW217" s="556"/>
      <c r="BX217" s="556"/>
      <c r="BY217" s="556"/>
      <c r="BZ217" s="556"/>
      <c r="CA217" s="556"/>
      <c r="CB217" s="556"/>
      <c r="CC217" s="556"/>
      <c r="CD217" s="556"/>
      <c r="CE217" s="556"/>
      <c r="CF217" s="556"/>
      <c r="CG217" s="556"/>
      <c r="CH217" s="556"/>
      <c r="CI217" s="556"/>
      <c r="CJ217" s="556"/>
      <c r="CK217" s="556"/>
      <c r="CL217" s="556"/>
      <c r="CM217" s="556"/>
      <c r="CN217" s="556"/>
      <c r="CO217" s="556"/>
      <c r="CP217" s="556"/>
      <c r="CQ217" s="556"/>
      <c r="CR217" s="556"/>
      <c r="CS217" s="556"/>
      <c r="CT217" s="556"/>
      <c r="CU217" s="556"/>
      <c r="CV217" s="556"/>
      <c r="CW217" s="556"/>
      <c r="CX217" s="556"/>
      <c r="CY217" s="556"/>
      <c r="CZ217" s="556"/>
      <c r="DA217" s="556"/>
      <c r="DB217" s="556"/>
      <c r="DC217" s="556"/>
      <c r="DD217" s="556"/>
      <c r="DE217" s="556"/>
      <c r="DF217" s="556"/>
      <c r="DG217" s="556"/>
      <c r="DH217" s="556"/>
      <c r="DI217" s="556"/>
      <c r="DJ217" s="556"/>
      <c r="DK217" s="556"/>
      <c r="DL217" s="556"/>
      <c r="DM217" s="556"/>
      <c r="DN217" s="556"/>
      <c r="DO217" s="556"/>
      <c r="DP217" s="556"/>
      <c r="DQ217" s="556"/>
      <c r="DR217" s="556"/>
      <c r="DS217" s="556"/>
      <c r="DT217" s="556"/>
      <c r="DU217" s="556"/>
      <c r="DV217" s="556"/>
      <c r="DW217" s="556"/>
      <c r="DX217" s="556"/>
      <c r="DY217" s="556"/>
      <c r="DZ217" s="556"/>
      <c r="EA217" s="556"/>
      <c r="EB217" s="556"/>
      <c r="EC217" s="556"/>
      <c r="ED217" s="556"/>
      <c r="EE217" s="556"/>
      <c r="EF217" s="556"/>
      <c r="EG217" s="556"/>
      <c r="EH217" s="556"/>
      <c r="EI217" s="556"/>
      <c r="EJ217" s="556"/>
      <c r="EK217" s="556"/>
      <c r="EL217" s="556"/>
      <c r="EM217" s="556"/>
      <c r="EN217" s="556"/>
      <c r="EO217" s="556"/>
      <c r="EP217" s="556"/>
      <c r="EQ217" s="556"/>
      <c r="ER217" s="556"/>
      <c r="ES217" s="556"/>
      <c r="ET217" s="556"/>
      <c r="EU217" s="556"/>
      <c r="EV217" s="556"/>
      <c r="EW217" s="556"/>
      <c r="EX217" s="556"/>
      <c r="EY217" s="556"/>
      <c r="EZ217" s="556"/>
      <c r="FA217" s="556"/>
      <c r="FB217" s="556"/>
      <c r="FC217" s="556"/>
      <c r="FD217" s="556"/>
      <c r="FE217" s="556"/>
      <c r="FF217" s="556"/>
      <c r="FG217" s="556"/>
      <c r="FH217" s="556"/>
      <c r="FI217" s="556"/>
      <c r="FJ217" s="556"/>
      <c r="FK217" s="556"/>
      <c r="FL217" s="556"/>
      <c r="FM217" s="556"/>
      <c r="FN217" s="556"/>
      <c r="FO217" s="556"/>
      <c r="FP217" s="556"/>
      <c r="FQ217" s="556"/>
      <c r="FR217" s="556"/>
      <c r="FS217" s="556"/>
      <c r="FT217" s="556"/>
      <c r="FU217" s="556"/>
      <c r="FV217" s="556"/>
      <c r="FW217" s="556"/>
      <c r="FX217" s="556"/>
      <c r="FY217" s="556"/>
      <c r="FZ217" s="556"/>
      <c r="GA217" s="556"/>
      <c r="GB217" s="556"/>
      <c r="GC217" s="556"/>
      <c r="GD217" s="556"/>
      <c r="GE217" s="556"/>
      <c r="GF217" s="556"/>
      <c r="GG217" s="556"/>
      <c r="GH217" s="556"/>
      <c r="GI217" s="556"/>
      <c r="GJ217" s="556"/>
      <c r="GK217" s="556"/>
      <c r="GL217" s="556"/>
      <c r="GM217" s="556"/>
      <c r="GN217" s="556"/>
      <c r="GO217" s="556"/>
      <c r="GP217" s="556"/>
      <c r="GQ217" s="556"/>
      <c r="GR217" s="556"/>
      <c r="GS217" s="556"/>
      <c r="GT217" s="556"/>
      <c r="GU217" s="556"/>
      <c r="GV217" s="556"/>
      <c r="GW217" s="556"/>
      <c r="GX217" s="556"/>
      <c r="GY217" s="556"/>
      <c r="GZ217" s="556"/>
      <c r="HA217" s="556"/>
      <c r="HB217" s="556"/>
      <c r="HC217" s="556"/>
      <c r="HD217" s="556"/>
      <c r="HE217" s="556"/>
      <c r="HF217" s="556"/>
      <c r="HG217" s="556"/>
      <c r="HH217" s="556"/>
      <c r="HI217" s="556"/>
      <c r="HJ217" s="556"/>
      <c r="HK217" s="556"/>
      <c r="HL217" s="556"/>
      <c r="HM217" s="556"/>
      <c r="HN217" s="556"/>
      <c r="HO217" s="556"/>
      <c r="HP217" s="556"/>
      <c r="HQ217" s="556"/>
      <c r="HR217" s="556"/>
      <c r="HS217" s="556"/>
      <c r="HT217" s="556"/>
      <c r="HU217" s="556"/>
      <c r="HV217" s="556"/>
      <c r="HW217" s="556"/>
      <c r="HX217" s="556"/>
      <c r="HY217" s="556"/>
      <c r="HZ217" s="556"/>
      <c r="IA217" s="556"/>
      <c r="IB217" s="556"/>
      <c r="IC217" s="556"/>
      <c r="ID217" s="556"/>
      <c r="IE217" s="556"/>
      <c r="IF217" s="556"/>
      <c r="IG217" s="556"/>
      <c r="IH217" s="556"/>
      <c r="II217" s="556"/>
      <c r="IJ217" s="556"/>
      <c r="IK217" s="556"/>
      <c r="IL217" s="556"/>
      <c r="IM217" s="556"/>
      <c r="IN217" s="556"/>
      <c r="IO217" s="556"/>
      <c r="IP217" s="556"/>
      <c r="IQ217" s="556"/>
      <c r="IR217" s="556"/>
      <c r="IS217" s="556"/>
      <c r="IT217" s="556"/>
      <c r="IU217" s="556"/>
      <c r="IV217" s="556"/>
    </row>
    <row r="218" spans="1:256" s="158" customFormat="1" ht="129.75" customHeight="1">
      <c r="A218" s="1062"/>
      <c r="B218" s="1065"/>
      <c r="C218" s="1068"/>
      <c r="D218" s="369">
        <v>2</v>
      </c>
      <c r="E218" s="168" t="s">
        <v>310</v>
      </c>
      <c r="F218" s="175"/>
      <c r="G218" s="553"/>
      <c r="H218" s="705">
        <v>47</v>
      </c>
      <c r="I218" s="687" t="s">
        <v>305</v>
      </c>
      <c r="J218" s="370">
        <v>2</v>
      </c>
      <c r="K218" s="693" t="s">
        <v>295</v>
      </c>
      <c r="L218" s="1083"/>
      <c r="M218" s="1083"/>
      <c r="N218" s="1083"/>
      <c r="O218" s="1083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56"/>
      <c r="AB218" s="556"/>
      <c r="AC218" s="556"/>
      <c r="AD218" s="556"/>
      <c r="AE218" s="556"/>
      <c r="AF218" s="556"/>
      <c r="AG218" s="556"/>
      <c r="AH218" s="556"/>
      <c r="AI218" s="556"/>
      <c r="AJ218" s="556"/>
      <c r="AK218" s="556"/>
      <c r="AL218" s="556"/>
      <c r="AM218" s="556"/>
      <c r="AN218" s="556"/>
      <c r="AO218" s="556"/>
      <c r="AP218" s="556"/>
      <c r="AQ218" s="556"/>
      <c r="AR218" s="556"/>
      <c r="AS218" s="556"/>
      <c r="AT218" s="556"/>
      <c r="AU218" s="556"/>
      <c r="AV218" s="556"/>
      <c r="AW218" s="556"/>
      <c r="AX218" s="556"/>
      <c r="AY218" s="556"/>
      <c r="AZ218" s="556"/>
      <c r="BA218" s="556"/>
      <c r="BB218" s="556"/>
      <c r="BC218" s="556"/>
      <c r="BD218" s="556"/>
      <c r="BE218" s="556"/>
      <c r="BF218" s="556"/>
      <c r="BG218" s="556"/>
      <c r="BH218" s="556"/>
      <c r="BI218" s="556"/>
      <c r="BJ218" s="556"/>
      <c r="BK218" s="556"/>
      <c r="BL218" s="556"/>
      <c r="BM218" s="556"/>
      <c r="BN218" s="556"/>
      <c r="BO218" s="556"/>
      <c r="BP218" s="556"/>
      <c r="BQ218" s="556"/>
      <c r="BR218" s="556"/>
      <c r="BS218" s="556"/>
      <c r="BT218" s="556"/>
      <c r="BU218" s="556"/>
      <c r="BV218" s="556"/>
      <c r="BW218" s="556"/>
      <c r="BX218" s="556"/>
      <c r="BY218" s="556"/>
      <c r="BZ218" s="556"/>
      <c r="CA218" s="556"/>
      <c r="CB218" s="556"/>
      <c r="CC218" s="556"/>
      <c r="CD218" s="556"/>
      <c r="CE218" s="556"/>
      <c r="CF218" s="556"/>
      <c r="CG218" s="556"/>
      <c r="CH218" s="556"/>
      <c r="CI218" s="556"/>
      <c r="CJ218" s="556"/>
      <c r="CK218" s="556"/>
      <c r="CL218" s="556"/>
      <c r="CM218" s="556"/>
      <c r="CN218" s="556"/>
      <c r="CO218" s="556"/>
      <c r="CP218" s="556"/>
      <c r="CQ218" s="556"/>
      <c r="CR218" s="556"/>
      <c r="CS218" s="556"/>
      <c r="CT218" s="556"/>
      <c r="CU218" s="556"/>
      <c r="CV218" s="556"/>
      <c r="CW218" s="556"/>
      <c r="CX218" s="556"/>
      <c r="CY218" s="556"/>
      <c r="CZ218" s="556"/>
      <c r="DA218" s="556"/>
      <c r="DB218" s="556"/>
      <c r="DC218" s="556"/>
      <c r="DD218" s="556"/>
      <c r="DE218" s="556"/>
      <c r="DF218" s="556"/>
      <c r="DG218" s="556"/>
      <c r="DH218" s="556"/>
      <c r="DI218" s="556"/>
      <c r="DJ218" s="556"/>
      <c r="DK218" s="556"/>
      <c r="DL218" s="556"/>
      <c r="DM218" s="556"/>
      <c r="DN218" s="556"/>
      <c r="DO218" s="556"/>
      <c r="DP218" s="556"/>
      <c r="DQ218" s="556"/>
      <c r="DR218" s="556"/>
      <c r="DS218" s="556"/>
      <c r="DT218" s="556"/>
      <c r="DU218" s="556"/>
      <c r="DV218" s="556"/>
      <c r="DW218" s="556"/>
      <c r="DX218" s="556"/>
      <c r="DY218" s="556"/>
      <c r="DZ218" s="556"/>
      <c r="EA218" s="556"/>
      <c r="EB218" s="556"/>
      <c r="EC218" s="556"/>
      <c r="ED218" s="556"/>
      <c r="EE218" s="556"/>
      <c r="EF218" s="556"/>
      <c r="EG218" s="556"/>
      <c r="EH218" s="556"/>
      <c r="EI218" s="556"/>
      <c r="EJ218" s="556"/>
      <c r="EK218" s="556"/>
      <c r="EL218" s="556"/>
      <c r="EM218" s="556"/>
      <c r="EN218" s="556"/>
      <c r="EO218" s="556"/>
      <c r="EP218" s="556"/>
      <c r="EQ218" s="556"/>
      <c r="ER218" s="556"/>
      <c r="ES218" s="556"/>
      <c r="ET218" s="556"/>
      <c r="EU218" s="556"/>
      <c r="EV218" s="556"/>
      <c r="EW218" s="556"/>
      <c r="EX218" s="556"/>
      <c r="EY218" s="556"/>
      <c r="EZ218" s="556"/>
      <c r="FA218" s="556"/>
      <c r="FB218" s="556"/>
      <c r="FC218" s="556"/>
      <c r="FD218" s="556"/>
      <c r="FE218" s="556"/>
      <c r="FF218" s="556"/>
      <c r="FG218" s="556"/>
      <c r="FH218" s="556"/>
      <c r="FI218" s="556"/>
      <c r="FJ218" s="556"/>
      <c r="FK218" s="556"/>
      <c r="FL218" s="556"/>
      <c r="FM218" s="556"/>
      <c r="FN218" s="556"/>
      <c r="FO218" s="556"/>
      <c r="FP218" s="556"/>
      <c r="FQ218" s="556"/>
      <c r="FR218" s="556"/>
      <c r="FS218" s="556"/>
      <c r="FT218" s="556"/>
      <c r="FU218" s="556"/>
      <c r="FV218" s="556"/>
      <c r="FW218" s="556"/>
      <c r="FX218" s="556"/>
      <c r="FY218" s="556"/>
      <c r="FZ218" s="556"/>
      <c r="GA218" s="556"/>
      <c r="GB218" s="556"/>
      <c r="GC218" s="556"/>
      <c r="GD218" s="556"/>
      <c r="GE218" s="556"/>
      <c r="GF218" s="556"/>
      <c r="GG218" s="556"/>
      <c r="GH218" s="556"/>
      <c r="GI218" s="556"/>
      <c r="GJ218" s="556"/>
      <c r="GK218" s="556"/>
      <c r="GL218" s="556"/>
      <c r="GM218" s="556"/>
      <c r="GN218" s="556"/>
      <c r="GO218" s="556"/>
      <c r="GP218" s="556"/>
      <c r="GQ218" s="556"/>
      <c r="GR218" s="556"/>
      <c r="GS218" s="556"/>
      <c r="GT218" s="556"/>
      <c r="GU218" s="556"/>
      <c r="GV218" s="556"/>
      <c r="GW218" s="556"/>
      <c r="GX218" s="556"/>
      <c r="GY218" s="556"/>
      <c r="GZ218" s="556"/>
      <c r="HA218" s="556"/>
      <c r="HB218" s="556"/>
      <c r="HC218" s="556"/>
      <c r="HD218" s="556"/>
      <c r="HE218" s="556"/>
      <c r="HF218" s="556"/>
      <c r="HG218" s="556"/>
      <c r="HH218" s="556"/>
      <c r="HI218" s="556"/>
      <c r="HJ218" s="556"/>
      <c r="HK218" s="556"/>
      <c r="HL218" s="556"/>
      <c r="HM218" s="556"/>
      <c r="HN218" s="556"/>
      <c r="HO218" s="556"/>
      <c r="HP218" s="556"/>
      <c r="HQ218" s="556"/>
      <c r="HR218" s="556"/>
      <c r="HS218" s="556"/>
      <c r="HT218" s="556"/>
      <c r="HU218" s="556"/>
      <c r="HV218" s="556"/>
      <c r="HW218" s="556"/>
      <c r="HX218" s="556"/>
      <c r="HY218" s="556"/>
      <c r="HZ218" s="556"/>
      <c r="IA218" s="556"/>
      <c r="IB218" s="556"/>
      <c r="IC218" s="556"/>
      <c r="ID218" s="556"/>
      <c r="IE218" s="556"/>
      <c r="IF218" s="556"/>
      <c r="IG218" s="556"/>
      <c r="IH218" s="556"/>
      <c r="II218" s="556"/>
      <c r="IJ218" s="556"/>
      <c r="IK218" s="556"/>
      <c r="IL218" s="556"/>
      <c r="IM218" s="556"/>
      <c r="IN218" s="556"/>
      <c r="IO218" s="556"/>
      <c r="IP218" s="556"/>
      <c r="IQ218" s="556"/>
      <c r="IR218" s="556"/>
      <c r="IS218" s="556"/>
      <c r="IT218" s="556"/>
      <c r="IU218" s="556"/>
      <c r="IV218" s="556"/>
    </row>
    <row r="219" spans="1:256" s="158" customFormat="1" ht="129.75" customHeight="1">
      <c r="A219" s="1063"/>
      <c r="B219" s="1066"/>
      <c r="C219" s="1069"/>
      <c r="D219" s="706">
        <v>3</v>
      </c>
      <c r="E219" s="178" t="s">
        <v>308</v>
      </c>
      <c r="F219" s="707"/>
      <c r="G219" s="554"/>
      <c r="H219" s="708" t="s">
        <v>945</v>
      </c>
      <c r="I219" s="691" t="s">
        <v>312</v>
      </c>
      <c r="J219" s="709">
        <v>2</v>
      </c>
      <c r="K219" s="696" t="s">
        <v>295</v>
      </c>
      <c r="L219" s="1083"/>
      <c r="M219" s="1083"/>
      <c r="N219" s="1083"/>
      <c r="O219" s="1083"/>
      <c r="P219" s="556"/>
      <c r="Q219" s="556"/>
      <c r="R219" s="556"/>
      <c r="S219" s="556"/>
      <c r="T219" s="556"/>
      <c r="U219" s="556"/>
      <c r="V219" s="556"/>
      <c r="W219" s="556"/>
      <c r="X219" s="556"/>
      <c r="Y219" s="556"/>
      <c r="Z219" s="556"/>
      <c r="AA219" s="556"/>
      <c r="AB219" s="556"/>
      <c r="AC219" s="556"/>
      <c r="AD219" s="556"/>
      <c r="AE219" s="556"/>
      <c r="AF219" s="556"/>
      <c r="AG219" s="556"/>
      <c r="AH219" s="556"/>
      <c r="AI219" s="556"/>
      <c r="AJ219" s="556"/>
      <c r="AK219" s="556"/>
      <c r="AL219" s="556"/>
      <c r="AM219" s="556"/>
      <c r="AN219" s="556"/>
      <c r="AO219" s="556"/>
      <c r="AP219" s="556"/>
      <c r="AQ219" s="556"/>
      <c r="AR219" s="556"/>
      <c r="AS219" s="556"/>
      <c r="AT219" s="556"/>
      <c r="AU219" s="556"/>
      <c r="AV219" s="556"/>
      <c r="AW219" s="556"/>
      <c r="AX219" s="556"/>
      <c r="AY219" s="556"/>
      <c r="AZ219" s="556"/>
      <c r="BA219" s="556"/>
      <c r="BB219" s="556"/>
      <c r="BC219" s="556"/>
      <c r="BD219" s="556"/>
      <c r="BE219" s="556"/>
      <c r="BF219" s="556"/>
      <c r="BG219" s="556"/>
      <c r="BH219" s="556"/>
      <c r="BI219" s="556"/>
      <c r="BJ219" s="556"/>
      <c r="BK219" s="556"/>
      <c r="BL219" s="556"/>
      <c r="BM219" s="556"/>
      <c r="BN219" s="556"/>
      <c r="BO219" s="556"/>
      <c r="BP219" s="556"/>
      <c r="BQ219" s="556"/>
      <c r="BR219" s="556"/>
      <c r="BS219" s="556"/>
      <c r="BT219" s="556"/>
      <c r="BU219" s="556"/>
      <c r="BV219" s="556"/>
      <c r="BW219" s="556"/>
      <c r="BX219" s="556"/>
      <c r="BY219" s="556"/>
      <c r="BZ219" s="556"/>
      <c r="CA219" s="556"/>
      <c r="CB219" s="556"/>
      <c r="CC219" s="556"/>
      <c r="CD219" s="556"/>
      <c r="CE219" s="556"/>
      <c r="CF219" s="556"/>
      <c r="CG219" s="556"/>
      <c r="CH219" s="556"/>
      <c r="CI219" s="556"/>
      <c r="CJ219" s="556"/>
      <c r="CK219" s="556"/>
      <c r="CL219" s="556"/>
      <c r="CM219" s="556"/>
      <c r="CN219" s="556"/>
      <c r="CO219" s="556"/>
      <c r="CP219" s="556"/>
      <c r="CQ219" s="556"/>
      <c r="CR219" s="556"/>
      <c r="CS219" s="556"/>
      <c r="CT219" s="556"/>
      <c r="CU219" s="556"/>
      <c r="CV219" s="556"/>
      <c r="CW219" s="556"/>
      <c r="CX219" s="556"/>
      <c r="CY219" s="556"/>
      <c r="CZ219" s="556"/>
      <c r="DA219" s="556"/>
      <c r="DB219" s="556"/>
      <c r="DC219" s="556"/>
      <c r="DD219" s="556"/>
      <c r="DE219" s="556"/>
      <c r="DF219" s="556"/>
      <c r="DG219" s="556"/>
      <c r="DH219" s="556"/>
      <c r="DI219" s="556"/>
      <c r="DJ219" s="556"/>
      <c r="DK219" s="556"/>
      <c r="DL219" s="556"/>
      <c r="DM219" s="556"/>
      <c r="DN219" s="556"/>
      <c r="DO219" s="556"/>
      <c r="DP219" s="556"/>
      <c r="DQ219" s="556"/>
      <c r="DR219" s="556"/>
      <c r="DS219" s="556"/>
      <c r="DT219" s="556"/>
      <c r="DU219" s="556"/>
      <c r="DV219" s="556"/>
      <c r="DW219" s="556"/>
      <c r="DX219" s="556"/>
      <c r="DY219" s="556"/>
      <c r="DZ219" s="556"/>
      <c r="EA219" s="556"/>
      <c r="EB219" s="556"/>
      <c r="EC219" s="556"/>
      <c r="ED219" s="556"/>
      <c r="EE219" s="556"/>
      <c r="EF219" s="556"/>
      <c r="EG219" s="556"/>
      <c r="EH219" s="556"/>
      <c r="EI219" s="556"/>
      <c r="EJ219" s="556"/>
      <c r="EK219" s="556"/>
      <c r="EL219" s="556"/>
      <c r="EM219" s="556"/>
      <c r="EN219" s="556"/>
      <c r="EO219" s="556"/>
      <c r="EP219" s="556"/>
      <c r="EQ219" s="556"/>
      <c r="ER219" s="556"/>
      <c r="ES219" s="556"/>
      <c r="ET219" s="556"/>
      <c r="EU219" s="556"/>
      <c r="EV219" s="556"/>
      <c r="EW219" s="556"/>
      <c r="EX219" s="556"/>
      <c r="EY219" s="556"/>
      <c r="EZ219" s="556"/>
      <c r="FA219" s="556"/>
      <c r="FB219" s="556"/>
      <c r="FC219" s="556"/>
      <c r="FD219" s="556"/>
      <c r="FE219" s="556"/>
      <c r="FF219" s="556"/>
      <c r="FG219" s="556"/>
      <c r="FH219" s="556"/>
      <c r="FI219" s="556"/>
      <c r="FJ219" s="556"/>
      <c r="FK219" s="556"/>
      <c r="FL219" s="556"/>
      <c r="FM219" s="556"/>
      <c r="FN219" s="556"/>
      <c r="FO219" s="556"/>
      <c r="FP219" s="556"/>
      <c r="FQ219" s="556"/>
      <c r="FR219" s="556"/>
      <c r="FS219" s="556"/>
      <c r="FT219" s="556"/>
      <c r="FU219" s="556"/>
      <c r="FV219" s="556"/>
      <c r="FW219" s="556"/>
      <c r="FX219" s="556"/>
      <c r="FY219" s="556"/>
      <c r="FZ219" s="556"/>
      <c r="GA219" s="556"/>
      <c r="GB219" s="556"/>
      <c r="GC219" s="556"/>
      <c r="GD219" s="556"/>
      <c r="GE219" s="556"/>
      <c r="GF219" s="556"/>
      <c r="GG219" s="556"/>
      <c r="GH219" s="556"/>
      <c r="GI219" s="556"/>
      <c r="GJ219" s="556"/>
      <c r="GK219" s="556"/>
      <c r="GL219" s="556"/>
      <c r="GM219" s="556"/>
      <c r="GN219" s="556"/>
      <c r="GO219" s="556"/>
      <c r="GP219" s="556"/>
      <c r="GQ219" s="556"/>
      <c r="GR219" s="556"/>
      <c r="GS219" s="556"/>
      <c r="GT219" s="556"/>
      <c r="GU219" s="556"/>
      <c r="GV219" s="556"/>
      <c r="GW219" s="556"/>
      <c r="GX219" s="556"/>
      <c r="GY219" s="556"/>
      <c r="GZ219" s="556"/>
      <c r="HA219" s="556"/>
      <c r="HB219" s="556"/>
      <c r="HC219" s="556"/>
      <c r="HD219" s="556"/>
      <c r="HE219" s="556"/>
      <c r="HF219" s="556"/>
      <c r="HG219" s="556"/>
      <c r="HH219" s="556"/>
      <c r="HI219" s="556"/>
      <c r="HJ219" s="556"/>
      <c r="HK219" s="556"/>
      <c r="HL219" s="556"/>
      <c r="HM219" s="556"/>
      <c r="HN219" s="556"/>
      <c r="HO219" s="556"/>
      <c r="HP219" s="556"/>
      <c r="HQ219" s="556"/>
      <c r="HR219" s="556"/>
      <c r="HS219" s="556"/>
      <c r="HT219" s="556"/>
      <c r="HU219" s="556"/>
      <c r="HV219" s="556"/>
      <c r="HW219" s="556"/>
      <c r="HX219" s="556"/>
      <c r="HY219" s="556"/>
      <c r="HZ219" s="556"/>
      <c r="IA219" s="556"/>
      <c r="IB219" s="556"/>
      <c r="IC219" s="556"/>
      <c r="ID219" s="556"/>
      <c r="IE219" s="556"/>
      <c r="IF219" s="556"/>
      <c r="IG219" s="556"/>
      <c r="IH219" s="556"/>
      <c r="II219" s="556"/>
      <c r="IJ219" s="556"/>
      <c r="IK219" s="556"/>
      <c r="IL219" s="556"/>
      <c r="IM219" s="556"/>
      <c r="IN219" s="556"/>
      <c r="IO219" s="556"/>
      <c r="IP219" s="556"/>
      <c r="IQ219" s="556"/>
      <c r="IR219" s="556"/>
      <c r="IS219" s="556"/>
      <c r="IT219" s="556"/>
      <c r="IU219" s="556"/>
      <c r="IV219" s="556"/>
    </row>
    <row r="220" spans="1:256" s="164" customFormat="1" ht="245.25" customHeight="1">
      <c r="A220" s="245" t="s">
        <v>309</v>
      </c>
      <c r="B220" s="160" t="s">
        <v>193</v>
      </c>
      <c r="C220" s="160" t="s">
        <v>279</v>
      </c>
      <c r="D220" s="161"/>
      <c r="E220" s="1136" t="s">
        <v>280</v>
      </c>
      <c r="F220" s="1137"/>
      <c r="G220" s="1137"/>
      <c r="H220" s="1138"/>
      <c r="I220" s="160" t="s">
        <v>281</v>
      </c>
      <c r="J220" s="162">
        <v>1</v>
      </c>
      <c r="K220" s="161" t="s">
        <v>282</v>
      </c>
      <c r="L220" s="160" t="s">
        <v>283</v>
      </c>
      <c r="M220" s="239" t="s">
        <v>55</v>
      </c>
      <c r="N220" s="160" t="s">
        <v>272</v>
      </c>
      <c r="O220" s="246" t="s">
        <v>284</v>
      </c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  <c r="BC220" s="163"/>
      <c r="BD220" s="163"/>
      <c r="BE220" s="163"/>
      <c r="BF220" s="163"/>
      <c r="BG220" s="163"/>
      <c r="BH220" s="163"/>
      <c r="BI220" s="163"/>
      <c r="BJ220" s="163"/>
      <c r="BK220" s="163"/>
      <c r="BL220" s="163"/>
      <c r="BM220" s="163"/>
      <c r="BN220" s="163"/>
      <c r="BO220" s="163"/>
      <c r="BP220" s="163"/>
      <c r="BQ220" s="163"/>
      <c r="BR220" s="163"/>
      <c r="BS220" s="163"/>
      <c r="BT220" s="163"/>
    </row>
    <row r="221" spans="1:256" s="164" customFormat="1" ht="168" customHeight="1" thickBot="1">
      <c r="A221" s="247" t="s">
        <v>376</v>
      </c>
      <c r="B221" s="248" t="s">
        <v>81</v>
      </c>
      <c r="C221" s="248" t="s">
        <v>279</v>
      </c>
      <c r="D221" s="386"/>
      <c r="E221" s="1139" t="s">
        <v>285</v>
      </c>
      <c r="F221" s="1140"/>
      <c r="G221" s="1140"/>
      <c r="H221" s="1141"/>
      <c r="I221" s="248" t="s">
        <v>281</v>
      </c>
      <c r="J221" s="387">
        <v>1</v>
      </c>
      <c r="K221" s="386" t="s">
        <v>282</v>
      </c>
      <c r="L221" s="248" t="s">
        <v>286</v>
      </c>
      <c r="M221" s="252" t="s">
        <v>55</v>
      </c>
      <c r="N221" s="248" t="s">
        <v>272</v>
      </c>
      <c r="O221" s="253" t="s">
        <v>287</v>
      </c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  <c r="BC221" s="163"/>
      <c r="BD221" s="163"/>
      <c r="BE221" s="163"/>
      <c r="BF221" s="163"/>
      <c r="BG221" s="163"/>
      <c r="BH221" s="163"/>
      <c r="BI221" s="163"/>
      <c r="BJ221" s="163"/>
      <c r="BK221" s="163"/>
      <c r="BL221" s="163"/>
      <c r="BM221" s="163"/>
      <c r="BN221" s="163"/>
      <c r="BO221" s="163"/>
      <c r="BP221" s="163"/>
      <c r="BQ221" s="163"/>
      <c r="BR221" s="163"/>
      <c r="BS221" s="163"/>
      <c r="BT221" s="163"/>
    </row>
  </sheetData>
  <mergeCells count="270">
    <mergeCell ref="E180:H180"/>
    <mergeCell ref="E181:H181"/>
    <mergeCell ref="A217:A219"/>
    <mergeCell ref="B217:B219"/>
    <mergeCell ref="C217:C219"/>
    <mergeCell ref="L217:L219"/>
    <mergeCell ref="M217:M219"/>
    <mergeCell ref="N217:N219"/>
    <mergeCell ref="O217:O219"/>
    <mergeCell ref="A214:A216"/>
    <mergeCell ref="B214:B216"/>
    <mergeCell ref="C214:C216"/>
    <mergeCell ref="L214:L216"/>
    <mergeCell ref="M214:M216"/>
    <mergeCell ref="N214:N216"/>
    <mergeCell ref="O214:O216"/>
    <mergeCell ref="O208:O213"/>
    <mergeCell ref="D211:D213"/>
    <mergeCell ref="E211:E213"/>
    <mergeCell ref="H211:H213"/>
    <mergeCell ref="J211:J213"/>
    <mergeCell ref="K211:K213"/>
    <mergeCell ref="A208:A213"/>
    <mergeCell ref="B208:B213"/>
    <mergeCell ref="A174:A176"/>
    <mergeCell ref="B174:B176"/>
    <mergeCell ref="C174:C176"/>
    <mergeCell ref="L174:L176"/>
    <mergeCell ref="M174:M176"/>
    <mergeCell ref="N174:N176"/>
    <mergeCell ref="O174:O176"/>
    <mergeCell ref="A177:A179"/>
    <mergeCell ref="B177:B179"/>
    <mergeCell ref="C177:C179"/>
    <mergeCell ref="L177:L179"/>
    <mergeCell ref="M177:M179"/>
    <mergeCell ref="N177:N179"/>
    <mergeCell ref="O177:O179"/>
    <mergeCell ref="A168:A173"/>
    <mergeCell ref="B168:B173"/>
    <mergeCell ref="C168:C173"/>
    <mergeCell ref="L168:L173"/>
    <mergeCell ref="M168:M173"/>
    <mergeCell ref="N168:N173"/>
    <mergeCell ref="O168:O173"/>
    <mergeCell ref="D171:D173"/>
    <mergeCell ref="E171:E173"/>
    <mergeCell ref="H171:H173"/>
    <mergeCell ref="J171:J173"/>
    <mergeCell ref="K171:K173"/>
    <mergeCell ref="A140:D140"/>
    <mergeCell ref="E140:G140"/>
    <mergeCell ref="H140:J140"/>
    <mergeCell ref="K140:O140"/>
    <mergeCell ref="A141:O164"/>
    <mergeCell ref="D165:F165"/>
    <mergeCell ref="H165:H167"/>
    <mergeCell ref="I165:L165"/>
    <mergeCell ref="M165:M167"/>
    <mergeCell ref="N165:N167"/>
    <mergeCell ref="O165:O167"/>
    <mergeCell ref="D166:D167"/>
    <mergeCell ref="E166:E167"/>
    <mergeCell ref="F166:F167"/>
    <mergeCell ref="H137:J137"/>
    <mergeCell ref="A132:L134"/>
    <mergeCell ref="M132:O132"/>
    <mergeCell ref="A138:G138"/>
    <mergeCell ref="H138:J138"/>
    <mergeCell ref="M138:O138"/>
    <mergeCell ref="A139:D139"/>
    <mergeCell ref="E139:G139"/>
    <mergeCell ref="H139:J139"/>
    <mergeCell ref="O97:O99"/>
    <mergeCell ref="D98:D99"/>
    <mergeCell ref="A70:G70"/>
    <mergeCell ref="H70:J70"/>
    <mergeCell ref="M70:O70"/>
    <mergeCell ref="A71:D71"/>
    <mergeCell ref="E71:G71"/>
    <mergeCell ref="H71:J71"/>
    <mergeCell ref="A72:D72"/>
    <mergeCell ref="E72:G72"/>
    <mergeCell ref="H72:J72"/>
    <mergeCell ref="K72:O72"/>
    <mergeCell ref="N122:N124"/>
    <mergeCell ref="N125:N127"/>
    <mergeCell ref="O122:O124"/>
    <mergeCell ref="A112:A121"/>
    <mergeCell ref="B112:B121"/>
    <mergeCell ref="C112:C121"/>
    <mergeCell ref="L112:L121"/>
    <mergeCell ref="M112:M121"/>
    <mergeCell ref="N112:N121"/>
    <mergeCell ref="O112:O121"/>
    <mergeCell ref="O125:O127"/>
    <mergeCell ref="O58:O60"/>
    <mergeCell ref="I59:I60"/>
    <mergeCell ref="E61:H61"/>
    <mergeCell ref="E62:H62"/>
    <mergeCell ref="E63:H63"/>
    <mergeCell ref="A64:L66"/>
    <mergeCell ref="M64:O64"/>
    <mergeCell ref="M65:O65"/>
    <mergeCell ref="M66:O66"/>
    <mergeCell ref="A68:G68"/>
    <mergeCell ref="A58:A60"/>
    <mergeCell ref="B58:B60"/>
    <mergeCell ref="C58:C60"/>
    <mergeCell ref="J58:J60"/>
    <mergeCell ref="K58:K60"/>
    <mergeCell ref="L58:L60"/>
    <mergeCell ref="M58:M60"/>
    <mergeCell ref="N58:N60"/>
    <mergeCell ref="F67:G67"/>
    <mergeCell ref="H67:J68"/>
    <mergeCell ref="A10:O36"/>
    <mergeCell ref="D37:F37"/>
    <mergeCell ref="H37:H39"/>
    <mergeCell ref="I37:L37"/>
    <mergeCell ref="M37:M39"/>
    <mergeCell ref="N37:N39"/>
    <mergeCell ref="O37:O39"/>
    <mergeCell ref="D38:D39"/>
    <mergeCell ref="A1:L3"/>
    <mergeCell ref="M1:O1"/>
    <mergeCell ref="M2:O2"/>
    <mergeCell ref="M3:O3"/>
    <mergeCell ref="F4:G4"/>
    <mergeCell ref="H4:J5"/>
    <mergeCell ref="K4:L4"/>
    <mergeCell ref="N4:O4"/>
    <mergeCell ref="A5:G5"/>
    <mergeCell ref="A6:G6"/>
    <mergeCell ref="H6:J6"/>
    <mergeCell ref="A7:G7"/>
    <mergeCell ref="H7:J7"/>
    <mergeCell ref="M7:O7"/>
    <mergeCell ref="A8:D8"/>
    <mergeCell ref="E8:G8"/>
    <mergeCell ref="H8:J8"/>
    <mergeCell ref="A9:D9"/>
    <mergeCell ref="E9:G9"/>
    <mergeCell ref="H9:J9"/>
    <mergeCell ref="K9:O9"/>
    <mergeCell ref="E38:E39"/>
    <mergeCell ref="F38:F39"/>
    <mergeCell ref="A69:G69"/>
    <mergeCell ref="H69:J69"/>
    <mergeCell ref="A40:A42"/>
    <mergeCell ref="B40:B42"/>
    <mergeCell ref="C40:C42"/>
    <mergeCell ref="M40:M42"/>
    <mergeCell ref="N40:N42"/>
    <mergeCell ref="O40:O42"/>
    <mergeCell ref="A43:A55"/>
    <mergeCell ref="B43:B55"/>
    <mergeCell ref="C43:C55"/>
    <mergeCell ref="L43:L51"/>
    <mergeCell ref="M43:M55"/>
    <mergeCell ref="N43:N55"/>
    <mergeCell ref="O43:O55"/>
    <mergeCell ref="D52:D54"/>
    <mergeCell ref="E52:E54"/>
    <mergeCell ref="M188:O188"/>
    <mergeCell ref="F185:G185"/>
    <mergeCell ref="H185:J186"/>
    <mergeCell ref="K185:L185"/>
    <mergeCell ref="N185:O185"/>
    <mergeCell ref="A186:G186"/>
    <mergeCell ref="A187:G187"/>
    <mergeCell ref="H187:J187"/>
    <mergeCell ref="E130:H130"/>
    <mergeCell ref="E131:H131"/>
    <mergeCell ref="A182:L184"/>
    <mergeCell ref="M182:O182"/>
    <mergeCell ref="M183:O183"/>
    <mergeCell ref="M184:O184"/>
    <mergeCell ref="A188:G188"/>
    <mergeCell ref="H188:J188"/>
    <mergeCell ref="M133:O133"/>
    <mergeCell ref="M134:O134"/>
    <mergeCell ref="F135:G135"/>
    <mergeCell ref="H135:J136"/>
    <mergeCell ref="K135:L135"/>
    <mergeCell ref="N135:O135"/>
    <mergeCell ref="A136:G136"/>
    <mergeCell ref="A137:G137"/>
    <mergeCell ref="E220:H220"/>
    <mergeCell ref="E221:H221"/>
    <mergeCell ref="A122:A124"/>
    <mergeCell ref="H190:J190"/>
    <mergeCell ref="K190:O190"/>
    <mergeCell ref="A191:O204"/>
    <mergeCell ref="D205:F205"/>
    <mergeCell ref="H205:H207"/>
    <mergeCell ref="I205:L205"/>
    <mergeCell ref="M205:M207"/>
    <mergeCell ref="A189:D189"/>
    <mergeCell ref="E189:G189"/>
    <mergeCell ref="H189:J189"/>
    <mergeCell ref="O205:O207"/>
    <mergeCell ref="D206:D207"/>
    <mergeCell ref="E206:E207"/>
    <mergeCell ref="F206:F207"/>
    <mergeCell ref="A190:D190"/>
    <mergeCell ref="E190:G190"/>
    <mergeCell ref="N205:N207"/>
    <mergeCell ref="B122:B124"/>
    <mergeCell ref="C122:C124"/>
    <mergeCell ref="L122:L124"/>
    <mergeCell ref="M122:M124"/>
    <mergeCell ref="C208:C213"/>
    <mergeCell ref="L208:L213"/>
    <mergeCell ref="M208:M213"/>
    <mergeCell ref="N208:N213"/>
    <mergeCell ref="H52:H54"/>
    <mergeCell ref="J52:J54"/>
    <mergeCell ref="K52:K54"/>
    <mergeCell ref="L52:L54"/>
    <mergeCell ref="A125:A129"/>
    <mergeCell ref="B125:B129"/>
    <mergeCell ref="C125:C129"/>
    <mergeCell ref="L125:L127"/>
    <mergeCell ref="M125:M127"/>
    <mergeCell ref="M106:M108"/>
    <mergeCell ref="M100:M105"/>
    <mergeCell ref="D103:D105"/>
    <mergeCell ref="E103:E105"/>
    <mergeCell ref="H103:H105"/>
    <mergeCell ref="J103:J105"/>
    <mergeCell ref="K103:K105"/>
    <mergeCell ref="A100:A105"/>
    <mergeCell ref="B100:B105"/>
    <mergeCell ref="A56:A57"/>
    <mergeCell ref="B56:B57"/>
    <mergeCell ref="C56:C57"/>
    <mergeCell ref="J56:J57"/>
    <mergeCell ref="K56:K57"/>
    <mergeCell ref="L56:L57"/>
    <mergeCell ref="O106:O108"/>
    <mergeCell ref="C100:C105"/>
    <mergeCell ref="L109:L111"/>
    <mergeCell ref="M109:M111"/>
    <mergeCell ref="N109:N111"/>
    <mergeCell ref="O109:O111"/>
    <mergeCell ref="O100:O105"/>
    <mergeCell ref="A73:O96"/>
    <mergeCell ref="D97:F97"/>
    <mergeCell ref="H97:H99"/>
    <mergeCell ref="I97:L97"/>
    <mergeCell ref="M97:M99"/>
    <mergeCell ref="N97:N99"/>
    <mergeCell ref="E98:E99"/>
    <mergeCell ref="F98:F99"/>
    <mergeCell ref="M56:M57"/>
    <mergeCell ref="N56:N57"/>
    <mergeCell ref="O56:O57"/>
    <mergeCell ref="K67:L67"/>
    <mergeCell ref="N67:O67"/>
    <mergeCell ref="A109:A111"/>
    <mergeCell ref="B109:B111"/>
    <mergeCell ref="C109:C111"/>
    <mergeCell ref="L100:L105"/>
    <mergeCell ref="A106:A108"/>
    <mergeCell ref="B106:B108"/>
    <mergeCell ref="C106:C108"/>
    <mergeCell ref="L106:L108"/>
    <mergeCell ref="N106:N108"/>
    <mergeCell ref="N100:N105"/>
  </mergeCells>
  <printOptions horizontalCentered="1"/>
  <pageMargins left="3.9370078740157501E-2" right="3.9370078740157501E-2" top="3.9370078740157501E-2" bottom="3.9370078740157501E-2" header="0.511811023622047" footer="0.39370078740157499"/>
  <pageSetup paperSize="9" scale="13" orientation="portrait" r:id="rId1"/>
  <headerFooter alignWithMargins="0">
    <oddFooter>&amp;L&amp;26Prepared By :&amp;C&amp;26&amp;P of &amp;N&amp;R&amp;26Approved By :</oddFooter>
  </headerFooter>
  <rowBreaks count="3" manualBreakCount="3">
    <brk id="63" max="14" man="1"/>
    <brk id="131" max="14" man="1"/>
    <brk id="181" max="16383" man="1"/>
  </rowBreaks>
  <drawing r:id="rId2"/>
  <legacyDrawing r:id="rId3"/>
  <oleObjects>
    <oleObject progId="AutoCAD.Drawing.14" shapeId="3073" r:id="rId4"/>
    <oleObject progId="AutoCAD.Drawing.14" shapeId="3074" r:id="rId5"/>
    <oleObject progId="AutoCAD.Drawing.14" shapeId="3075" r:id="rId6"/>
    <oleObject progId="AutoCAD.Drawing.14" shapeId="3076" r:id="rId7"/>
    <oleObject progId="AutoCAD.Drawing.14" shapeId="3077" r:id="rId8"/>
    <oleObject progId="AutoCAD.Drawing.14" shapeId="3080" r:id="rId9"/>
    <oleObject progId="AutoCAD.Drawing.14" shapeId="3081" r:id="rId10"/>
    <oleObject progId="AutoCAD.Drawing.14" shapeId="3085" r:id="rId11"/>
    <oleObject progId="AutoCAD.Drawing.14" shapeId="3086" r:id="rId12"/>
    <oleObject progId="AutoCAD.Drawing.14" shapeId="3121" r:id="rId13"/>
    <oleObject progId="AutoCAD.Drawing.14" shapeId="3122" r:id="rId14"/>
    <oleObject progId="AutoCAD.Drawing.14" shapeId="3123" r:id="rId15"/>
    <oleObject progId="AutoCAD.Drawing.14" shapeId="3124" r:id="rId16"/>
    <oleObject progId="AutoCAD.Drawing.14" shapeId="3125" r:id="rId17"/>
    <oleObject progId="AutoCAD.Drawing.14" shapeId="3126" r:id="rId18"/>
    <oleObject progId="AutoCAD.Drawing.14" shapeId="3127" r:id="rId19"/>
  </oleObject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8" sqref="D18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M82"/>
  <sheetViews>
    <sheetView workbookViewId="0">
      <selection activeCell="J82" sqref="J82"/>
    </sheetView>
  </sheetViews>
  <sheetFormatPr defaultRowHeight="15"/>
  <sheetData>
    <row r="2" spans="1:13" s="487" customFormat="1" ht="15.75">
      <c r="A2" s="1244" t="s">
        <v>640</v>
      </c>
      <c r="B2" s="1245"/>
      <c r="C2" s="1245"/>
      <c r="D2" s="1246"/>
      <c r="E2" s="1247" t="s">
        <v>641</v>
      </c>
      <c r="F2" s="1247"/>
      <c r="G2" s="1247"/>
      <c r="H2" s="1247"/>
      <c r="I2" s="1247"/>
      <c r="J2" s="1247"/>
      <c r="K2" s="486"/>
      <c r="L2" s="1248"/>
      <c r="M2" s="1249"/>
    </row>
    <row r="3" spans="1:13" s="487" customFormat="1">
      <c r="A3" s="488"/>
      <c r="B3" s="1250"/>
      <c r="C3" s="1251"/>
      <c r="D3" s="1251"/>
      <c r="E3" s="1251"/>
      <c r="F3" s="1252"/>
      <c r="G3" s="1253" t="s">
        <v>642</v>
      </c>
      <c r="H3" s="1253"/>
      <c r="I3" s="1254" t="s">
        <v>643</v>
      </c>
      <c r="J3" s="1254"/>
      <c r="K3" s="1255" t="s">
        <v>644</v>
      </c>
      <c r="L3" s="1256"/>
      <c r="M3" s="1257"/>
    </row>
    <row r="4" spans="1:13" s="487" customFormat="1" ht="15.75">
      <c r="A4" s="488"/>
      <c r="B4" s="1258"/>
      <c r="C4" s="1258"/>
      <c r="D4" s="1258"/>
      <c r="E4" s="1258"/>
      <c r="F4" s="1258"/>
      <c r="G4" s="1253" t="s">
        <v>645</v>
      </c>
      <c r="H4" s="1253"/>
      <c r="I4" s="1259" t="s">
        <v>646</v>
      </c>
      <c r="J4" s="1259"/>
      <c r="K4" s="1259"/>
      <c r="L4" s="1259"/>
      <c r="M4" s="1260"/>
    </row>
    <row r="5" spans="1:13" s="487" customFormat="1">
      <c r="A5" s="489" t="s">
        <v>647</v>
      </c>
      <c r="B5" s="1261"/>
      <c r="C5" s="1261"/>
      <c r="D5" s="1261"/>
      <c r="E5" s="1261"/>
      <c r="F5" s="490" t="s">
        <v>648</v>
      </c>
      <c r="G5" s="1262" t="s">
        <v>649</v>
      </c>
      <c r="H5" s="1262"/>
      <c r="I5" s="491" t="s">
        <v>650</v>
      </c>
      <c r="J5" s="1263" t="s">
        <v>651</v>
      </c>
      <c r="K5" s="1263"/>
      <c r="L5" s="1263"/>
      <c r="M5" s="492">
        <v>0.02</v>
      </c>
    </row>
    <row r="6" spans="1:13" s="487" customFormat="1" ht="15.75">
      <c r="A6" s="493" t="s">
        <v>321</v>
      </c>
      <c r="B6" s="494">
        <v>23.5</v>
      </c>
      <c r="C6" s="495" t="s">
        <v>652</v>
      </c>
      <c r="D6" s="494">
        <v>0.5</v>
      </c>
      <c r="E6" s="494">
        <v>-0.5</v>
      </c>
      <c r="F6" s="496">
        <v>1</v>
      </c>
      <c r="G6" s="497" t="s">
        <v>653</v>
      </c>
      <c r="H6" s="1267" t="s">
        <v>654</v>
      </c>
      <c r="I6" s="1267"/>
      <c r="J6" s="1268" t="s">
        <v>655</v>
      </c>
      <c r="K6" s="1268"/>
      <c r="L6" s="1268" t="s">
        <v>656</v>
      </c>
      <c r="M6" s="1269"/>
    </row>
    <row r="7" spans="1:13" s="487" customFormat="1">
      <c r="A7" s="488" t="s">
        <v>653</v>
      </c>
      <c r="B7" s="1270" t="s">
        <v>657</v>
      </c>
      <c r="C7" s="1270"/>
      <c r="D7" s="1270"/>
      <c r="E7" s="1270"/>
      <c r="F7" s="1270"/>
      <c r="G7" s="1270"/>
      <c r="H7" s="1270"/>
      <c r="I7" s="1270"/>
      <c r="J7" s="1270"/>
      <c r="K7" s="1270"/>
      <c r="L7" s="1270" t="s">
        <v>658</v>
      </c>
      <c r="M7" s="1271"/>
    </row>
    <row r="8" spans="1:13" s="487" customFormat="1">
      <c r="A8" s="488" t="s">
        <v>659</v>
      </c>
      <c r="B8" s="498">
        <v>1</v>
      </c>
      <c r="C8" s="498">
        <v>2</v>
      </c>
      <c r="D8" s="498">
        <v>3</v>
      </c>
      <c r="E8" s="498">
        <v>4</v>
      </c>
      <c r="F8" s="498">
        <v>5</v>
      </c>
      <c r="G8" s="498">
        <v>6</v>
      </c>
      <c r="H8" s="498">
        <v>7</v>
      </c>
      <c r="I8" s="498">
        <v>8</v>
      </c>
      <c r="J8" s="498">
        <v>9</v>
      </c>
      <c r="K8" s="498">
        <v>10</v>
      </c>
      <c r="L8" s="1270"/>
      <c r="M8" s="1271"/>
    </row>
    <row r="9" spans="1:13" s="487" customFormat="1">
      <c r="A9" s="489" t="s">
        <v>660</v>
      </c>
      <c r="B9" s="499">
        <v>23</v>
      </c>
      <c r="C9" s="499">
        <v>23.1</v>
      </c>
      <c r="D9" s="499">
        <v>23.2</v>
      </c>
      <c r="E9" s="499">
        <v>23.3</v>
      </c>
      <c r="F9" s="499">
        <v>23.4</v>
      </c>
      <c r="G9" s="499">
        <v>23.5</v>
      </c>
      <c r="H9" s="499">
        <v>23.6</v>
      </c>
      <c r="I9" s="499">
        <v>23.7</v>
      </c>
      <c r="J9" s="499">
        <v>23.8</v>
      </c>
      <c r="K9" s="499">
        <v>23.9</v>
      </c>
      <c r="L9" s="500"/>
      <c r="M9" s="501">
        <f t="shared" ref="M9:M23" si="0">AVERAGE(B9:K9)</f>
        <v>23.45</v>
      </c>
    </row>
    <row r="10" spans="1:13" s="487" customFormat="1">
      <c r="A10" s="502" t="s">
        <v>661</v>
      </c>
      <c r="B10" s="499">
        <v>23.1</v>
      </c>
      <c r="C10" s="499">
        <v>23.2</v>
      </c>
      <c r="D10" s="499">
        <v>23.3</v>
      </c>
      <c r="E10" s="499">
        <v>23.4</v>
      </c>
      <c r="F10" s="499">
        <v>23.5</v>
      </c>
      <c r="G10" s="499">
        <v>23.6</v>
      </c>
      <c r="H10" s="499">
        <v>23.7</v>
      </c>
      <c r="I10" s="499">
        <v>23.8</v>
      </c>
      <c r="J10" s="499">
        <v>23.9</v>
      </c>
      <c r="K10" s="499">
        <v>24</v>
      </c>
      <c r="L10" s="503"/>
      <c r="M10" s="504">
        <f t="shared" si="0"/>
        <v>23.55</v>
      </c>
    </row>
    <row r="11" spans="1:13" s="487" customFormat="1">
      <c r="A11" s="502" t="s">
        <v>662</v>
      </c>
      <c r="B11" s="494">
        <v>23</v>
      </c>
      <c r="C11" s="494">
        <v>23.1</v>
      </c>
      <c r="D11" s="494">
        <v>23.2</v>
      </c>
      <c r="E11" s="494">
        <v>23.3</v>
      </c>
      <c r="F11" s="494">
        <v>23.4</v>
      </c>
      <c r="G11" s="494">
        <v>23.5</v>
      </c>
      <c r="H11" s="494">
        <v>23.6</v>
      </c>
      <c r="I11" s="494">
        <v>23.7</v>
      </c>
      <c r="J11" s="494">
        <v>23.8</v>
      </c>
      <c r="K11" s="494">
        <v>23.9</v>
      </c>
      <c r="L11" s="503"/>
      <c r="M11" s="504">
        <f t="shared" si="0"/>
        <v>23.45</v>
      </c>
    </row>
    <row r="12" spans="1:13" s="487" customFormat="1">
      <c r="A12" s="505" t="s">
        <v>658</v>
      </c>
      <c r="B12" s="506">
        <f t="shared" ref="B12:K12" si="1">AVERAGE(B9:B11)</f>
        <v>23.033333333333331</v>
      </c>
      <c r="C12" s="506">
        <f t="shared" si="1"/>
        <v>23.133333333333336</v>
      </c>
      <c r="D12" s="506">
        <f t="shared" si="1"/>
        <v>23.233333333333334</v>
      </c>
      <c r="E12" s="506">
        <f t="shared" si="1"/>
        <v>23.333333333333332</v>
      </c>
      <c r="F12" s="506">
        <f t="shared" si="1"/>
        <v>23.433333333333334</v>
      </c>
      <c r="G12" s="506">
        <f t="shared" si="1"/>
        <v>23.533333333333331</v>
      </c>
      <c r="H12" s="506">
        <f t="shared" si="1"/>
        <v>23.633333333333336</v>
      </c>
      <c r="I12" s="506">
        <f t="shared" si="1"/>
        <v>23.733333333333334</v>
      </c>
      <c r="J12" s="506">
        <f t="shared" si="1"/>
        <v>23.833333333333332</v>
      </c>
      <c r="K12" s="506">
        <f t="shared" si="1"/>
        <v>23.933333333333334</v>
      </c>
      <c r="L12" s="503" t="s">
        <v>663</v>
      </c>
      <c r="M12" s="504">
        <f t="shared" si="0"/>
        <v>23.483333333333334</v>
      </c>
    </row>
    <row r="13" spans="1:13" s="487" customFormat="1">
      <c r="A13" s="505" t="s">
        <v>664</v>
      </c>
      <c r="B13" s="506">
        <f t="shared" ref="B13:K13" si="2">MAX(B9:B11)-MIN(B9:B11)</f>
        <v>0.10000000000000142</v>
      </c>
      <c r="C13" s="506">
        <f t="shared" si="2"/>
        <v>9.9999999999997868E-2</v>
      </c>
      <c r="D13" s="506">
        <f t="shared" si="2"/>
        <v>0.10000000000000142</v>
      </c>
      <c r="E13" s="506">
        <f t="shared" si="2"/>
        <v>9.9999999999997868E-2</v>
      </c>
      <c r="F13" s="506">
        <f t="shared" si="2"/>
        <v>0.10000000000000142</v>
      </c>
      <c r="G13" s="506">
        <f t="shared" si="2"/>
        <v>0.10000000000000142</v>
      </c>
      <c r="H13" s="506">
        <f t="shared" si="2"/>
        <v>9.9999999999997868E-2</v>
      </c>
      <c r="I13" s="506">
        <f t="shared" si="2"/>
        <v>0.10000000000000142</v>
      </c>
      <c r="J13" s="506">
        <f t="shared" si="2"/>
        <v>9.9999999999997868E-2</v>
      </c>
      <c r="K13" s="506">
        <f t="shared" si="2"/>
        <v>0.10000000000000142</v>
      </c>
      <c r="L13" s="503" t="s">
        <v>665</v>
      </c>
      <c r="M13" s="504">
        <f t="shared" si="0"/>
        <v>0.1</v>
      </c>
    </row>
    <row r="14" spans="1:13" s="487" customFormat="1">
      <c r="A14" s="502" t="s">
        <v>666</v>
      </c>
      <c r="B14" s="499">
        <v>23</v>
      </c>
      <c r="C14" s="499">
        <v>23.1</v>
      </c>
      <c r="D14" s="499">
        <v>23.2</v>
      </c>
      <c r="E14" s="499">
        <v>23.3</v>
      </c>
      <c r="F14" s="499">
        <v>23.4</v>
      </c>
      <c r="G14" s="499">
        <v>23.5</v>
      </c>
      <c r="H14" s="499">
        <v>23.6</v>
      </c>
      <c r="I14" s="499">
        <v>23.7</v>
      </c>
      <c r="J14" s="499">
        <v>23.8</v>
      </c>
      <c r="K14" s="499">
        <v>23.9</v>
      </c>
      <c r="L14" s="503"/>
      <c r="M14" s="504">
        <f t="shared" si="0"/>
        <v>23.45</v>
      </c>
    </row>
    <row r="15" spans="1:13" s="487" customFormat="1">
      <c r="A15" s="502" t="s">
        <v>667</v>
      </c>
      <c r="B15" s="499">
        <v>23</v>
      </c>
      <c r="C15" s="499">
        <v>23.1</v>
      </c>
      <c r="D15" s="499">
        <v>23.2</v>
      </c>
      <c r="E15" s="499">
        <v>23.3</v>
      </c>
      <c r="F15" s="499">
        <v>23.4</v>
      </c>
      <c r="G15" s="499">
        <v>23.5</v>
      </c>
      <c r="H15" s="499">
        <v>23.6</v>
      </c>
      <c r="I15" s="499">
        <v>23.7</v>
      </c>
      <c r="J15" s="499">
        <v>23.8</v>
      </c>
      <c r="K15" s="499">
        <v>23.9</v>
      </c>
      <c r="L15" s="503"/>
      <c r="M15" s="504">
        <f t="shared" si="0"/>
        <v>23.45</v>
      </c>
    </row>
    <row r="16" spans="1:13" s="487" customFormat="1">
      <c r="A16" s="502" t="s">
        <v>668</v>
      </c>
      <c r="B16" s="494">
        <v>23.1</v>
      </c>
      <c r="C16" s="494">
        <v>23.2</v>
      </c>
      <c r="D16" s="494">
        <v>23.3</v>
      </c>
      <c r="E16" s="494">
        <v>23.4</v>
      </c>
      <c r="F16" s="494">
        <v>23.5</v>
      </c>
      <c r="G16" s="494">
        <v>23.6</v>
      </c>
      <c r="H16" s="494">
        <v>23.7</v>
      </c>
      <c r="I16" s="494">
        <v>23.8</v>
      </c>
      <c r="J16" s="494">
        <v>23.9</v>
      </c>
      <c r="K16" s="494">
        <v>24</v>
      </c>
      <c r="L16" s="503"/>
      <c r="M16" s="504">
        <f t="shared" si="0"/>
        <v>23.55</v>
      </c>
    </row>
    <row r="17" spans="1:13" s="487" customFormat="1">
      <c r="A17" s="505" t="s">
        <v>658</v>
      </c>
      <c r="B17" s="506">
        <f t="shared" ref="B17:K17" si="3">AVERAGE(B14:B16)</f>
        <v>23.033333333333331</v>
      </c>
      <c r="C17" s="506">
        <f t="shared" si="3"/>
        <v>23.133333333333336</v>
      </c>
      <c r="D17" s="506">
        <f t="shared" si="3"/>
        <v>23.233333333333334</v>
      </c>
      <c r="E17" s="506">
        <f t="shared" si="3"/>
        <v>23.333333333333332</v>
      </c>
      <c r="F17" s="506">
        <f t="shared" si="3"/>
        <v>23.433333333333334</v>
      </c>
      <c r="G17" s="506">
        <f t="shared" si="3"/>
        <v>23.533333333333331</v>
      </c>
      <c r="H17" s="506">
        <f t="shared" si="3"/>
        <v>23.633333333333336</v>
      </c>
      <c r="I17" s="506">
        <f t="shared" si="3"/>
        <v>23.733333333333334</v>
      </c>
      <c r="J17" s="506">
        <f t="shared" si="3"/>
        <v>23.833333333333332</v>
      </c>
      <c r="K17" s="506">
        <f t="shared" si="3"/>
        <v>23.933333333333334</v>
      </c>
      <c r="L17" s="503" t="s">
        <v>669</v>
      </c>
      <c r="M17" s="504">
        <f t="shared" si="0"/>
        <v>23.483333333333334</v>
      </c>
    </row>
    <row r="18" spans="1:13" s="487" customFormat="1">
      <c r="A18" s="505" t="s">
        <v>664</v>
      </c>
      <c r="B18" s="506">
        <f t="shared" ref="B18:K18" si="4">MAX(B14:B16)-MIN(B14:B16)</f>
        <v>0.10000000000000142</v>
      </c>
      <c r="C18" s="506">
        <f t="shared" si="4"/>
        <v>9.9999999999997868E-2</v>
      </c>
      <c r="D18" s="506">
        <f t="shared" si="4"/>
        <v>0.10000000000000142</v>
      </c>
      <c r="E18" s="506">
        <f t="shared" si="4"/>
        <v>9.9999999999997868E-2</v>
      </c>
      <c r="F18" s="506">
        <f t="shared" si="4"/>
        <v>0.10000000000000142</v>
      </c>
      <c r="G18" s="506">
        <f t="shared" si="4"/>
        <v>0.10000000000000142</v>
      </c>
      <c r="H18" s="506">
        <f t="shared" si="4"/>
        <v>9.9999999999997868E-2</v>
      </c>
      <c r="I18" s="506">
        <f t="shared" si="4"/>
        <v>0.10000000000000142</v>
      </c>
      <c r="J18" s="506">
        <f t="shared" si="4"/>
        <v>9.9999999999997868E-2</v>
      </c>
      <c r="K18" s="506">
        <f t="shared" si="4"/>
        <v>0.10000000000000142</v>
      </c>
      <c r="L18" s="503" t="s">
        <v>670</v>
      </c>
      <c r="M18" s="504">
        <f t="shared" si="0"/>
        <v>0.1</v>
      </c>
    </row>
    <row r="19" spans="1:13" s="487" customFormat="1">
      <c r="A19" s="502" t="s">
        <v>671</v>
      </c>
      <c r="B19" s="499">
        <v>23.1</v>
      </c>
      <c r="C19" s="499">
        <v>23.2</v>
      </c>
      <c r="D19" s="499">
        <v>23.3</v>
      </c>
      <c r="E19" s="499">
        <v>23.4</v>
      </c>
      <c r="F19" s="499">
        <v>23.5</v>
      </c>
      <c r="G19" s="499">
        <v>23.6</v>
      </c>
      <c r="H19" s="499">
        <v>23.7</v>
      </c>
      <c r="I19" s="499">
        <v>23.8</v>
      </c>
      <c r="J19" s="499">
        <v>23.9</v>
      </c>
      <c r="K19" s="499">
        <v>24</v>
      </c>
      <c r="L19" s="503"/>
      <c r="M19" s="504">
        <f t="shared" si="0"/>
        <v>23.55</v>
      </c>
    </row>
    <row r="20" spans="1:13" s="487" customFormat="1">
      <c r="A20" s="502" t="s">
        <v>672</v>
      </c>
      <c r="B20" s="499">
        <v>23</v>
      </c>
      <c r="C20" s="499">
        <v>23.1</v>
      </c>
      <c r="D20" s="499">
        <v>23.2</v>
      </c>
      <c r="E20" s="499">
        <v>23.3</v>
      </c>
      <c r="F20" s="499">
        <v>23.4</v>
      </c>
      <c r="G20" s="499">
        <v>23.5</v>
      </c>
      <c r="H20" s="499">
        <v>23.6</v>
      </c>
      <c r="I20" s="499">
        <v>23.7</v>
      </c>
      <c r="J20" s="499">
        <v>23.8</v>
      </c>
      <c r="K20" s="499">
        <v>23.9</v>
      </c>
      <c r="L20" s="503"/>
      <c r="M20" s="504">
        <f t="shared" si="0"/>
        <v>23.45</v>
      </c>
    </row>
    <row r="21" spans="1:13" s="487" customFormat="1">
      <c r="A21" s="502" t="s">
        <v>673</v>
      </c>
      <c r="B21" s="494">
        <v>23</v>
      </c>
      <c r="C21" s="494">
        <v>23.1</v>
      </c>
      <c r="D21" s="494">
        <v>23.2</v>
      </c>
      <c r="E21" s="494">
        <v>23.3</v>
      </c>
      <c r="F21" s="494">
        <v>23.4</v>
      </c>
      <c r="G21" s="494">
        <v>23.5</v>
      </c>
      <c r="H21" s="494">
        <v>23.6</v>
      </c>
      <c r="I21" s="494">
        <v>23.7</v>
      </c>
      <c r="J21" s="494">
        <v>23.8</v>
      </c>
      <c r="K21" s="494">
        <v>23.9</v>
      </c>
      <c r="L21" s="503"/>
      <c r="M21" s="504">
        <f t="shared" si="0"/>
        <v>23.45</v>
      </c>
    </row>
    <row r="22" spans="1:13" s="487" customFormat="1">
      <c r="A22" s="507" t="s">
        <v>658</v>
      </c>
      <c r="B22" s="506">
        <f t="shared" ref="B22:K22" si="5">AVERAGE(B19:B21)</f>
        <v>23.033333333333331</v>
      </c>
      <c r="C22" s="506">
        <f t="shared" si="5"/>
        <v>23.133333333333336</v>
      </c>
      <c r="D22" s="506">
        <f t="shared" si="5"/>
        <v>23.233333333333334</v>
      </c>
      <c r="E22" s="506">
        <f t="shared" si="5"/>
        <v>23.333333333333332</v>
      </c>
      <c r="F22" s="506">
        <f t="shared" si="5"/>
        <v>23.433333333333334</v>
      </c>
      <c r="G22" s="506">
        <f t="shared" si="5"/>
        <v>23.533333333333331</v>
      </c>
      <c r="H22" s="506">
        <f t="shared" si="5"/>
        <v>23.633333333333336</v>
      </c>
      <c r="I22" s="506">
        <f t="shared" si="5"/>
        <v>23.733333333333334</v>
      </c>
      <c r="J22" s="506">
        <f t="shared" si="5"/>
        <v>23.833333333333332</v>
      </c>
      <c r="K22" s="506">
        <f t="shared" si="5"/>
        <v>23.933333333333334</v>
      </c>
      <c r="L22" s="503" t="s">
        <v>674</v>
      </c>
      <c r="M22" s="504">
        <f t="shared" si="0"/>
        <v>23.483333333333334</v>
      </c>
    </row>
    <row r="23" spans="1:13" s="487" customFormat="1">
      <c r="A23" s="507" t="s">
        <v>664</v>
      </c>
      <c r="B23" s="506">
        <f t="shared" ref="B23:K23" si="6">MAX(B19:B21)-MIN(B19:B21)</f>
        <v>0.10000000000000142</v>
      </c>
      <c r="C23" s="506">
        <f t="shared" si="6"/>
        <v>9.9999999999997868E-2</v>
      </c>
      <c r="D23" s="506">
        <f t="shared" si="6"/>
        <v>0.10000000000000142</v>
      </c>
      <c r="E23" s="506">
        <f t="shared" si="6"/>
        <v>9.9999999999997868E-2</v>
      </c>
      <c r="F23" s="506">
        <f t="shared" si="6"/>
        <v>0.10000000000000142</v>
      </c>
      <c r="G23" s="506">
        <f t="shared" si="6"/>
        <v>0.10000000000000142</v>
      </c>
      <c r="H23" s="506">
        <f t="shared" si="6"/>
        <v>9.9999999999997868E-2</v>
      </c>
      <c r="I23" s="506">
        <f t="shared" si="6"/>
        <v>0.10000000000000142</v>
      </c>
      <c r="J23" s="506">
        <f t="shared" si="6"/>
        <v>9.9999999999997868E-2</v>
      </c>
      <c r="K23" s="506">
        <f t="shared" si="6"/>
        <v>0.10000000000000142</v>
      </c>
      <c r="L23" s="503" t="s">
        <v>675</v>
      </c>
      <c r="M23" s="504">
        <f t="shared" si="0"/>
        <v>0.1</v>
      </c>
    </row>
    <row r="24" spans="1:13" s="487" customFormat="1">
      <c r="A24" s="488"/>
      <c r="B24" s="498"/>
      <c r="C24" s="498"/>
      <c r="D24" s="498"/>
      <c r="E24" s="498"/>
      <c r="F24" s="498"/>
      <c r="G24" s="498"/>
      <c r="H24" s="498"/>
      <c r="I24" s="498"/>
      <c r="J24" s="498"/>
      <c r="K24" s="498"/>
      <c r="L24" s="498" t="s">
        <v>669</v>
      </c>
      <c r="M24" s="508">
        <f>(M12+M17+M22)/3</f>
        <v>23.483333333333334</v>
      </c>
    </row>
    <row r="25" spans="1:13" s="487" customFormat="1">
      <c r="A25" s="488" t="s">
        <v>676</v>
      </c>
      <c r="B25" s="509">
        <f t="shared" ref="B25:K25" si="7">(B9+B10+B11+B14+B15+B16+B19+B20+B21)/9</f>
        <v>23.033333333333331</v>
      </c>
      <c r="C25" s="509">
        <f t="shared" si="7"/>
        <v>23.133333333333329</v>
      </c>
      <c r="D25" s="509">
        <f t="shared" si="7"/>
        <v>23.233333333333334</v>
      </c>
      <c r="E25" s="509">
        <f t="shared" si="7"/>
        <v>23.333333333333336</v>
      </c>
      <c r="F25" s="509">
        <f t="shared" si="7"/>
        <v>23.433333333333334</v>
      </c>
      <c r="G25" s="509">
        <f t="shared" si="7"/>
        <v>23.533333333333331</v>
      </c>
      <c r="H25" s="509">
        <f t="shared" si="7"/>
        <v>23.633333333333329</v>
      </c>
      <c r="I25" s="509">
        <f t="shared" si="7"/>
        <v>23.733333333333334</v>
      </c>
      <c r="J25" s="509">
        <f t="shared" si="7"/>
        <v>23.833333333333336</v>
      </c>
      <c r="K25" s="509">
        <f t="shared" si="7"/>
        <v>23.933333333333334</v>
      </c>
      <c r="L25" s="498" t="s">
        <v>677</v>
      </c>
      <c r="M25" s="508">
        <f>H26</f>
        <v>-1</v>
      </c>
    </row>
    <row r="26" spans="1:13" s="487" customFormat="1">
      <c r="A26" s="488"/>
      <c r="B26" s="509">
        <f>MAX(B9:K11)</f>
        <v>24</v>
      </c>
      <c r="C26" s="509">
        <f>MAX(B14:K16)</f>
        <v>24</v>
      </c>
      <c r="D26" s="509">
        <f>MAX(B19:K21)</f>
        <v>24</v>
      </c>
      <c r="E26" s="509">
        <f>MIN(B9:K11)</f>
        <v>23</v>
      </c>
      <c r="F26" s="509">
        <f>MIN(B14:K16)</f>
        <v>23</v>
      </c>
      <c r="G26" s="509">
        <f>MIN(B19:K21)</f>
        <v>23</v>
      </c>
      <c r="H26" s="509">
        <f>(MIN(B26:G26)-MAX(B26:G26))</f>
        <v>-1</v>
      </c>
      <c r="I26" s="498"/>
      <c r="J26" s="498"/>
      <c r="K26" s="498"/>
      <c r="L26" s="498"/>
      <c r="M26" s="510"/>
    </row>
    <row r="27" spans="1:13" s="487" customFormat="1">
      <c r="A27" s="1264" t="s">
        <v>678</v>
      </c>
      <c r="B27" s="1265"/>
      <c r="C27" s="1265"/>
      <c r="D27" s="1265"/>
      <c r="E27" s="1265"/>
      <c r="F27" s="1265"/>
      <c r="G27" s="1265"/>
      <c r="H27" s="1265"/>
      <c r="I27" s="1265"/>
      <c r="J27" s="1265"/>
      <c r="K27" s="1265"/>
      <c r="L27" s="498" t="s">
        <v>679</v>
      </c>
      <c r="M27" s="510">
        <f>(M13+M18+M23)/3</f>
        <v>0.10000000000000002</v>
      </c>
    </row>
    <row r="28" spans="1:13" s="487" customFormat="1">
      <c r="A28" s="1264" t="s">
        <v>680</v>
      </c>
      <c r="B28" s="1265"/>
      <c r="C28" s="1265"/>
      <c r="D28" s="1265"/>
      <c r="E28" s="1265"/>
      <c r="F28" s="1265"/>
      <c r="G28" s="1265"/>
      <c r="H28" s="1265"/>
      <c r="I28" s="1265"/>
      <c r="J28" s="1265"/>
      <c r="K28" s="1265"/>
      <c r="L28" s="498" t="s">
        <v>681</v>
      </c>
      <c r="M28" s="508">
        <f>MAX(M12,M17,M22)-MIN(M12,M17,M22)</f>
        <v>0</v>
      </c>
    </row>
    <row r="29" spans="1:13" s="487" customFormat="1">
      <c r="A29" s="1264" t="s">
        <v>682</v>
      </c>
      <c r="B29" s="1265"/>
      <c r="C29" s="1265"/>
      <c r="D29" s="1265"/>
      <c r="E29" s="1265"/>
      <c r="F29" s="1265"/>
      <c r="G29" s="1265"/>
      <c r="H29" s="1265"/>
      <c r="I29" s="1265"/>
      <c r="J29" s="1265"/>
      <c r="K29" s="1265"/>
      <c r="L29" s="498" t="s">
        <v>683</v>
      </c>
      <c r="M29" s="510">
        <f>M27*2.53</f>
        <v>0.25300000000000006</v>
      </c>
    </row>
    <row r="30" spans="1:13" s="487" customFormat="1">
      <c r="A30" s="1264" t="s">
        <v>684</v>
      </c>
      <c r="B30" s="1265"/>
      <c r="C30" s="1265"/>
      <c r="D30" s="1265"/>
      <c r="E30" s="1265"/>
      <c r="F30" s="1265"/>
      <c r="G30" s="1265"/>
      <c r="H30" s="1265"/>
      <c r="I30" s="1265"/>
      <c r="J30" s="1265"/>
      <c r="K30" s="1265"/>
      <c r="L30" s="1265"/>
      <c r="M30" s="1266"/>
    </row>
    <row r="31" spans="1:13" s="487" customFormat="1">
      <c r="A31" s="1264" t="s">
        <v>685</v>
      </c>
      <c r="B31" s="1265"/>
      <c r="C31" s="1265"/>
      <c r="D31" s="1265"/>
      <c r="E31" s="1265"/>
      <c r="F31" s="1265"/>
      <c r="G31" s="1265"/>
      <c r="H31" s="1265"/>
      <c r="I31" s="1265"/>
      <c r="J31" s="1265"/>
      <c r="K31" s="1265"/>
      <c r="L31" s="1265"/>
      <c r="M31" s="1266"/>
    </row>
    <row r="32" spans="1:13" s="487" customFormat="1">
      <c r="A32" s="1264" t="s">
        <v>686</v>
      </c>
      <c r="B32" s="1265"/>
      <c r="C32" s="1265"/>
      <c r="D32" s="1265"/>
      <c r="E32" s="1265"/>
      <c r="F32" s="1265"/>
      <c r="G32" s="1265"/>
      <c r="H32" s="1265"/>
      <c r="I32" s="1265"/>
      <c r="J32" s="1265"/>
      <c r="K32" s="1265"/>
      <c r="L32" s="1265"/>
      <c r="M32" s="1266"/>
    </row>
    <row r="33" spans="1:13" s="487" customFormat="1">
      <c r="A33" s="1264" t="s">
        <v>687</v>
      </c>
      <c r="B33" s="1265"/>
      <c r="C33" s="1265"/>
      <c r="D33" s="1265"/>
      <c r="E33" s="1265"/>
      <c r="F33" s="1265"/>
      <c r="G33" s="1265"/>
      <c r="H33" s="1265"/>
      <c r="I33" s="1265"/>
      <c r="J33" s="1265"/>
      <c r="K33" s="1265"/>
      <c r="L33" s="1265"/>
      <c r="M33" s="1266"/>
    </row>
    <row r="34" spans="1:13" s="487" customFormat="1">
      <c r="A34" s="1272" t="s">
        <v>688</v>
      </c>
      <c r="B34" s="1273"/>
      <c r="C34" s="1273"/>
      <c r="D34" s="1273"/>
      <c r="E34" s="1273"/>
      <c r="F34" s="1273"/>
      <c r="G34" s="1273"/>
      <c r="H34" s="1273"/>
      <c r="I34" s="1274" t="s">
        <v>689</v>
      </c>
      <c r="J34" s="1274"/>
      <c r="K34" s="1274"/>
      <c r="L34" s="1274"/>
      <c r="M34" s="1275"/>
    </row>
    <row r="35" spans="1:13" s="487" customFormat="1">
      <c r="A35" s="1264" t="s">
        <v>690</v>
      </c>
      <c r="B35" s="1265"/>
      <c r="C35" s="1265"/>
      <c r="D35" s="1265"/>
      <c r="E35" s="1265"/>
      <c r="F35" s="1265"/>
      <c r="G35" s="1265"/>
      <c r="H35" s="1265"/>
      <c r="I35" s="1270"/>
      <c r="J35" s="1270"/>
      <c r="K35" s="1270"/>
      <c r="L35" s="1270"/>
      <c r="M35" s="1271"/>
    </row>
    <row r="36" spans="1:13" s="487" customFormat="1">
      <c r="A36" s="488" t="s">
        <v>691</v>
      </c>
      <c r="B36" s="1253" t="s">
        <v>692</v>
      </c>
      <c r="C36" s="1253"/>
      <c r="D36" s="1253"/>
      <c r="E36" s="1253"/>
      <c r="F36" s="1253"/>
      <c r="G36" s="498" t="s">
        <v>693</v>
      </c>
      <c r="H36" s="511" t="s">
        <v>694</v>
      </c>
      <c r="I36" s="498" t="s">
        <v>695</v>
      </c>
      <c r="J36" s="1270" t="s">
        <v>696</v>
      </c>
      <c r="K36" s="1270"/>
      <c r="L36" s="1270"/>
      <c r="M36" s="1271"/>
    </row>
    <row r="37" spans="1:13" s="487" customFormat="1">
      <c r="A37" s="1276"/>
      <c r="B37" s="1253">
        <f>M27*H38</f>
        <v>5.9080000000000008E-2</v>
      </c>
      <c r="C37" s="1253"/>
      <c r="D37" s="1253"/>
      <c r="E37" s="1253"/>
      <c r="F37" s="1253"/>
      <c r="G37" s="498">
        <v>2</v>
      </c>
      <c r="H37" s="498">
        <v>0.88619999999999999</v>
      </c>
      <c r="I37" s="1270" t="s">
        <v>257</v>
      </c>
      <c r="J37" s="1277">
        <f>100*(B37/B53)</f>
        <v>18.456767402088971</v>
      </c>
      <c r="K37" s="1277"/>
      <c r="L37" s="1277"/>
      <c r="M37" s="1278"/>
    </row>
    <row r="38" spans="1:13" s="487" customFormat="1">
      <c r="A38" s="1276"/>
      <c r="B38" s="1253"/>
      <c r="C38" s="1253"/>
      <c r="D38" s="1253"/>
      <c r="E38" s="1253"/>
      <c r="F38" s="1253"/>
      <c r="G38" s="498">
        <v>3</v>
      </c>
      <c r="H38" s="498">
        <v>0.59079999999999999</v>
      </c>
      <c r="I38" s="1270"/>
      <c r="J38" s="1277"/>
      <c r="K38" s="1277"/>
      <c r="L38" s="1277"/>
      <c r="M38" s="1278"/>
    </row>
    <row r="39" spans="1:13" s="487" customFormat="1">
      <c r="A39" s="1279" t="s">
        <v>697</v>
      </c>
      <c r="B39" s="1280"/>
      <c r="C39" s="1280"/>
      <c r="D39" s="1280"/>
      <c r="E39" s="1280"/>
      <c r="F39" s="1280"/>
      <c r="G39" s="1280"/>
      <c r="H39" s="1280"/>
      <c r="I39" s="1281"/>
      <c r="J39" s="1281"/>
      <c r="K39" s="1281"/>
      <c r="L39" s="1281"/>
      <c r="M39" s="1282"/>
    </row>
    <row r="40" spans="1:13" s="487" customFormat="1">
      <c r="A40" s="512" t="s">
        <v>698</v>
      </c>
      <c r="B40" s="1283" t="s">
        <v>699</v>
      </c>
      <c r="C40" s="1283"/>
      <c r="D40" s="1283"/>
      <c r="E40" s="1283"/>
      <c r="F40" s="1283"/>
      <c r="G40" s="513" t="s">
        <v>653</v>
      </c>
      <c r="H40" s="514" t="s">
        <v>700</v>
      </c>
      <c r="I40" s="513" t="s">
        <v>701</v>
      </c>
      <c r="J40" s="1283" t="s">
        <v>702</v>
      </c>
      <c r="K40" s="1283"/>
      <c r="L40" s="1283"/>
      <c r="M40" s="1284"/>
    </row>
    <row r="41" spans="1:13" s="487" customFormat="1">
      <c r="A41" s="1276" t="s">
        <v>257</v>
      </c>
      <c r="B41" s="1270">
        <f>SQRT((M28*H42)^2)-(B37)^2/30</f>
        <v>-1.1634821333333336E-4</v>
      </c>
      <c r="C41" s="1270"/>
      <c r="D41" s="1270"/>
      <c r="E41" s="1270"/>
      <c r="F41" s="1270"/>
      <c r="G41" s="498">
        <v>2</v>
      </c>
      <c r="H41" s="498">
        <v>0.70710000000000006</v>
      </c>
      <c r="I41" s="1270" t="s">
        <v>257</v>
      </c>
      <c r="J41" s="1277">
        <f>100*(B41/B53)</f>
        <v>-3.6347527270513887E-2</v>
      </c>
      <c r="K41" s="1277"/>
      <c r="L41" s="1277"/>
      <c r="M41" s="1278"/>
    </row>
    <row r="42" spans="1:13" s="487" customFormat="1">
      <c r="A42" s="1276"/>
      <c r="B42" s="1270"/>
      <c r="C42" s="1270"/>
      <c r="D42" s="1270"/>
      <c r="E42" s="1270"/>
      <c r="F42" s="1270"/>
      <c r="G42" s="498">
        <v>3</v>
      </c>
      <c r="H42" s="498">
        <v>0.52310000000000001</v>
      </c>
      <c r="I42" s="1270"/>
      <c r="J42" s="1277"/>
      <c r="K42" s="1277"/>
      <c r="L42" s="1277"/>
      <c r="M42" s="1278"/>
    </row>
    <row r="43" spans="1:13" s="487" customFormat="1">
      <c r="A43" s="1264" t="s">
        <v>703</v>
      </c>
      <c r="B43" s="1265"/>
      <c r="C43" s="1265"/>
      <c r="D43" s="1265"/>
      <c r="E43" s="1265"/>
      <c r="F43" s="1265"/>
      <c r="G43" s="1265"/>
      <c r="H43" s="1265"/>
      <c r="I43" s="1270"/>
      <c r="J43" s="1270"/>
      <c r="K43" s="1270"/>
      <c r="L43" s="1270"/>
      <c r="M43" s="1271"/>
    </row>
    <row r="44" spans="1:13" s="487" customFormat="1">
      <c r="A44" s="488" t="s">
        <v>704</v>
      </c>
      <c r="B44" s="1253" t="s">
        <v>705</v>
      </c>
      <c r="C44" s="1253"/>
      <c r="D44" s="1253"/>
      <c r="E44" s="1253"/>
      <c r="F44" s="1253"/>
      <c r="G44" s="498" t="s">
        <v>706</v>
      </c>
      <c r="H44" s="511" t="s">
        <v>707</v>
      </c>
      <c r="I44" s="515" t="s">
        <v>708</v>
      </c>
      <c r="J44" s="1270" t="s">
        <v>709</v>
      </c>
      <c r="K44" s="1270"/>
      <c r="L44" s="1270"/>
      <c r="M44" s="1271"/>
    </row>
    <row r="45" spans="1:13" s="487" customFormat="1">
      <c r="A45" s="1285" t="s">
        <v>257</v>
      </c>
      <c r="B45" s="1270">
        <f>SQRT((B37)^2+(B41)^2)</f>
        <v>5.9080114564096321E-2</v>
      </c>
      <c r="C45" s="1270"/>
      <c r="D45" s="1270"/>
      <c r="E45" s="1270"/>
      <c r="F45" s="1270"/>
      <c r="G45" s="498">
        <v>2</v>
      </c>
      <c r="H45" s="516">
        <v>0.70710000000000006</v>
      </c>
      <c r="I45" s="1270" t="s">
        <v>257</v>
      </c>
      <c r="J45" s="1286">
        <f>100*(B45/B53)</f>
        <v>18.456803192252789</v>
      </c>
      <c r="K45" s="1286"/>
      <c r="L45" s="1286"/>
      <c r="M45" s="1287"/>
    </row>
    <row r="46" spans="1:13" s="487" customFormat="1">
      <c r="A46" s="1285"/>
      <c r="B46" s="1270"/>
      <c r="C46" s="1270"/>
      <c r="D46" s="1270"/>
      <c r="E46" s="1270"/>
      <c r="F46" s="1270"/>
      <c r="G46" s="498">
        <v>3</v>
      </c>
      <c r="H46" s="516">
        <v>0.52310000000000001</v>
      </c>
      <c r="I46" s="1270"/>
      <c r="J46" s="1286"/>
      <c r="K46" s="1286"/>
      <c r="L46" s="1286"/>
      <c r="M46" s="1287"/>
    </row>
    <row r="47" spans="1:13" s="487" customFormat="1">
      <c r="A47" s="1264" t="s">
        <v>710</v>
      </c>
      <c r="B47" s="1265"/>
      <c r="C47" s="1265"/>
      <c r="D47" s="1265"/>
      <c r="E47" s="1265"/>
      <c r="F47" s="1265"/>
      <c r="G47" s="498">
        <v>4</v>
      </c>
      <c r="H47" s="516">
        <v>0.44670000000000004</v>
      </c>
      <c r="I47" s="1270"/>
      <c r="J47" s="1270"/>
      <c r="K47" s="1270"/>
      <c r="L47" s="1270"/>
      <c r="M47" s="1271"/>
    </row>
    <row r="48" spans="1:13" s="487" customFormat="1">
      <c r="A48" s="488" t="s">
        <v>711</v>
      </c>
      <c r="B48" s="1253" t="s">
        <v>712</v>
      </c>
      <c r="C48" s="1253"/>
      <c r="D48" s="1253"/>
      <c r="E48" s="1253"/>
      <c r="F48" s="1253"/>
      <c r="G48" s="498">
        <v>5</v>
      </c>
      <c r="H48" s="517">
        <v>0.40300000000000002</v>
      </c>
      <c r="I48" s="498" t="s">
        <v>713</v>
      </c>
      <c r="J48" s="1270" t="s">
        <v>714</v>
      </c>
      <c r="K48" s="1270"/>
      <c r="L48" s="1270"/>
      <c r="M48" s="1271"/>
    </row>
    <row r="49" spans="1:13" s="487" customFormat="1">
      <c r="A49" s="1276" t="s">
        <v>257</v>
      </c>
      <c r="B49" s="1288">
        <f>ABS(M25*H53)</f>
        <v>0.31459999999999999</v>
      </c>
      <c r="C49" s="1288"/>
      <c r="D49" s="1288"/>
      <c r="E49" s="1288"/>
      <c r="F49" s="1288"/>
      <c r="G49" s="498">
        <v>6</v>
      </c>
      <c r="H49" s="516">
        <v>0.37420000000000003</v>
      </c>
      <c r="I49" s="1270" t="s">
        <v>257</v>
      </c>
      <c r="J49" s="1277">
        <f>100*(B49/B53)</f>
        <v>98.281974013154866</v>
      </c>
      <c r="K49" s="1277"/>
      <c r="L49" s="1277"/>
      <c r="M49" s="1278"/>
    </row>
    <row r="50" spans="1:13" s="487" customFormat="1">
      <c r="A50" s="1276"/>
      <c r="B50" s="1288"/>
      <c r="C50" s="1288"/>
      <c r="D50" s="1288"/>
      <c r="E50" s="1288"/>
      <c r="F50" s="1288"/>
      <c r="G50" s="498">
        <v>7</v>
      </c>
      <c r="H50" s="516">
        <v>0.35339999999999999</v>
      </c>
      <c r="I50" s="1270"/>
      <c r="J50" s="1277"/>
      <c r="K50" s="1277"/>
      <c r="L50" s="1277"/>
      <c r="M50" s="1278"/>
    </row>
    <row r="51" spans="1:13" s="487" customFormat="1">
      <c r="A51" s="1264" t="s">
        <v>710</v>
      </c>
      <c r="B51" s="1265"/>
      <c r="C51" s="1265"/>
      <c r="D51" s="1265"/>
      <c r="E51" s="1265"/>
      <c r="F51" s="1265"/>
      <c r="G51" s="498">
        <v>8</v>
      </c>
      <c r="H51" s="516">
        <v>0.33750000000000002</v>
      </c>
      <c r="I51" s="1270"/>
      <c r="J51" s="1270"/>
      <c r="K51" s="1270"/>
      <c r="L51" s="1270"/>
      <c r="M51" s="1271"/>
    </row>
    <row r="52" spans="1:13" s="487" customFormat="1">
      <c r="A52" s="488" t="s">
        <v>715</v>
      </c>
      <c r="B52" s="1253" t="s">
        <v>716</v>
      </c>
      <c r="C52" s="1253"/>
      <c r="D52" s="1253"/>
      <c r="E52" s="1253"/>
      <c r="F52" s="1253"/>
      <c r="G52" s="498">
        <v>9</v>
      </c>
      <c r="H52" s="516">
        <v>0.32490000000000002</v>
      </c>
      <c r="I52" s="515" t="s">
        <v>717</v>
      </c>
      <c r="J52" s="1270" t="s">
        <v>718</v>
      </c>
      <c r="K52" s="1270"/>
      <c r="L52" s="1270"/>
      <c r="M52" s="1271"/>
    </row>
    <row r="53" spans="1:13" s="487" customFormat="1">
      <c r="A53" s="1276" t="s">
        <v>257</v>
      </c>
      <c r="B53" s="1289">
        <f>SQRT(B45^2+B49^2)</f>
        <v>0.32009939071623789</v>
      </c>
      <c r="C53" s="1289"/>
      <c r="D53" s="1289"/>
      <c r="E53" s="1289"/>
      <c r="F53" s="1289"/>
      <c r="G53" s="498">
        <v>10</v>
      </c>
      <c r="H53" s="516">
        <v>0.31459999999999999</v>
      </c>
      <c r="I53" s="1270"/>
      <c r="J53" s="1286">
        <f>1.41*(B49/B45)</f>
        <v>7.5082115746196001</v>
      </c>
      <c r="K53" s="1286"/>
      <c r="L53" s="1286"/>
      <c r="M53" s="1287"/>
    </row>
    <row r="54" spans="1:13" s="487" customFormat="1">
      <c r="A54" s="1276"/>
      <c r="B54" s="1289"/>
      <c r="C54" s="1289"/>
      <c r="D54" s="1289"/>
      <c r="E54" s="1289"/>
      <c r="F54" s="1289"/>
      <c r="G54" s="498"/>
      <c r="H54" s="498"/>
      <c r="I54" s="1270"/>
      <c r="J54" s="1286"/>
      <c r="K54" s="1286"/>
      <c r="L54" s="1286"/>
      <c r="M54" s="1287"/>
    </row>
    <row r="55" spans="1:13" s="487" customFormat="1" ht="15.75">
      <c r="A55" s="1290" t="s">
        <v>719</v>
      </c>
      <c r="B55" s="1291"/>
      <c r="C55" s="1291"/>
      <c r="D55" s="1292" t="s">
        <v>720</v>
      </c>
      <c r="E55" s="1292"/>
      <c r="F55" s="1292"/>
      <c r="G55" s="1292"/>
      <c r="H55" s="518">
        <v>10</v>
      </c>
      <c r="I55" s="1293" t="s">
        <v>721</v>
      </c>
      <c r="J55" s="1293"/>
      <c r="K55" s="1293"/>
      <c r="L55" s="1293"/>
      <c r="M55" s="519">
        <v>30</v>
      </c>
    </row>
    <row r="56" spans="1:13" s="487" customFormat="1" ht="15.75">
      <c r="A56" s="520"/>
      <c r="B56" s="521"/>
      <c r="C56" s="521"/>
      <c r="D56" s="1294" t="s">
        <v>722</v>
      </c>
      <c r="E56" s="1294"/>
      <c r="F56" s="1294"/>
      <c r="G56" s="1294"/>
      <c r="H56" s="1294"/>
      <c r="I56" s="1293" t="s">
        <v>723</v>
      </c>
      <c r="J56" s="1293"/>
      <c r="K56" s="1293"/>
      <c r="L56" s="1293"/>
      <c r="M56" s="1295"/>
    </row>
    <row r="57" spans="1:13" s="487" customFormat="1" ht="15.75">
      <c r="A57" s="520"/>
      <c r="B57" s="521"/>
      <c r="C57" s="521"/>
      <c r="D57" s="1294"/>
      <c r="E57" s="1294"/>
      <c r="F57" s="1294"/>
      <c r="G57" s="1294"/>
      <c r="H57" s="1294"/>
      <c r="I57" s="1293" t="s">
        <v>724</v>
      </c>
      <c r="J57" s="1293"/>
      <c r="K57" s="1293"/>
      <c r="L57" s="1293"/>
      <c r="M57" s="519"/>
    </row>
    <row r="58" spans="1:13" s="487" customFormat="1" ht="15.75">
      <c r="A58" s="1296"/>
      <c r="B58" s="1297"/>
      <c r="C58" s="1297"/>
      <c r="D58" s="1294"/>
      <c r="E58" s="1294"/>
      <c r="F58" s="1294"/>
      <c r="G58" s="1294"/>
      <c r="H58" s="1294"/>
      <c r="I58" s="1293" t="s">
        <v>725</v>
      </c>
      <c r="J58" s="1293"/>
      <c r="K58" s="1293"/>
      <c r="L58" s="1293"/>
      <c r="M58" s="1295"/>
    </row>
    <row r="59" spans="1:13" s="487" customFormat="1" ht="15.75">
      <c r="A59" s="1272" t="s">
        <v>726</v>
      </c>
      <c r="B59" s="1273"/>
      <c r="C59" s="1273"/>
      <c r="D59" s="1293" t="str">
        <f>IF(J45&lt;=H55,"Excellent",IF(J45&lt;=30," Acceptable",IF(J45&gt;30,"Not Acceptable")))</f>
        <v xml:space="preserve"> Acceptable</v>
      </c>
      <c r="E59" s="1293"/>
      <c r="F59" s="1293"/>
      <c r="G59" s="1293"/>
      <c r="H59" s="1293"/>
      <c r="I59" s="1293"/>
      <c r="J59" s="1293"/>
      <c r="K59" s="1293"/>
      <c r="L59" s="1293"/>
      <c r="M59" s="1295"/>
    </row>
    <row r="60" spans="1:13" s="527" customFormat="1" ht="15.75">
      <c r="A60" s="522"/>
      <c r="B60" s="523"/>
      <c r="C60" s="524"/>
      <c r="D60" s="525"/>
      <c r="E60" s="526"/>
      <c r="F60" s="526"/>
      <c r="G60" s="526"/>
      <c r="H60" s="1293" t="s">
        <v>727</v>
      </c>
      <c r="I60" s="1293"/>
      <c r="J60" s="1293"/>
      <c r="K60" s="1293"/>
      <c r="L60" s="1293"/>
      <c r="M60" s="1295"/>
    </row>
    <row r="61" spans="1:13" s="487" customFormat="1" ht="15.75" thickBot="1">
      <c r="A61" s="1301" t="s">
        <v>337</v>
      </c>
      <c r="B61" s="1302"/>
      <c r="C61" s="1302"/>
      <c r="D61" s="1302"/>
      <c r="E61" s="1302"/>
      <c r="F61" s="1302"/>
      <c r="G61" s="1302"/>
      <c r="H61" s="1303" t="s">
        <v>728</v>
      </c>
      <c r="I61" s="1303"/>
      <c r="J61" s="1303"/>
      <c r="K61" s="1303"/>
      <c r="L61" s="1303"/>
      <c r="M61" s="1304"/>
    </row>
    <row r="62" spans="1:13" s="487" customFormat="1" ht="15.75" thickBot="1">
      <c r="A62" s="1301"/>
      <c r="B62" s="1302"/>
      <c r="C62" s="1302"/>
      <c r="D62" s="1302"/>
      <c r="E62" s="1302"/>
      <c r="F62" s="1302"/>
      <c r="G62" s="1302"/>
      <c r="H62" s="1303"/>
      <c r="I62" s="1303"/>
      <c r="J62" s="1303"/>
      <c r="K62" s="1303"/>
      <c r="L62" s="1303"/>
      <c r="M62" s="1304"/>
    </row>
    <row r="63" spans="1:13" s="487" customFormat="1">
      <c r="A63" s="528"/>
      <c r="B63" s="529"/>
      <c r="C63" s="529"/>
      <c r="D63" s="529"/>
      <c r="E63" s="529"/>
      <c r="F63" s="529"/>
      <c r="G63" s="529"/>
      <c r="H63" s="529"/>
      <c r="I63" s="529"/>
      <c r="J63" s="529"/>
      <c r="K63" s="529"/>
      <c r="L63" s="529"/>
      <c r="M63" s="530"/>
    </row>
    <row r="64" spans="1:13" s="487" customFormat="1">
      <c r="A64" s="528"/>
      <c r="B64" s="529"/>
      <c r="C64" s="529"/>
      <c r="D64" s="531" t="s">
        <v>729</v>
      </c>
      <c r="E64" s="532"/>
      <c r="F64" s="532"/>
      <c r="G64" s="533"/>
      <c r="H64" s="529"/>
      <c r="I64" s="529"/>
      <c r="J64" s="529"/>
      <c r="K64" s="529"/>
      <c r="L64" s="529"/>
      <c r="M64" s="530"/>
    </row>
    <row r="65" spans="1:13" s="487" customFormat="1" ht="15.75" thickBot="1">
      <c r="A65" s="528"/>
      <c r="B65" s="529"/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30"/>
    </row>
    <row r="66" spans="1:13" s="487" customFormat="1">
      <c r="A66" s="1305" t="s">
        <v>730</v>
      </c>
      <c r="B66" s="1306"/>
      <c r="C66" s="1306"/>
      <c r="D66" s="1306"/>
      <c r="E66" s="1306"/>
      <c r="F66" s="1307"/>
      <c r="G66" s="534"/>
      <c r="H66" s="529" t="s">
        <v>257</v>
      </c>
      <c r="I66" s="529"/>
      <c r="J66" s="529"/>
      <c r="K66" s="529"/>
      <c r="L66" s="529"/>
      <c r="M66" s="530"/>
    </row>
    <row r="67" spans="1:13" s="487" customFormat="1">
      <c r="A67" s="1308"/>
      <c r="B67" s="1309"/>
      <c r="C67" s="1309"/>
      <c r="D67" s="1309"/>
      <c r="E67" s="1309"/>
      <c r="F67" s="1310"/>
      <c r="G67" s="534"/>
      <c r="H67" s="529"/>
      <c r="I67" s="529"/>
      <c r="J67" s="529"/>
      <c r="K67" s="529"/>
      <c r="L67" s="529"/>
      <c r="M67" s="530"/>
    </row>
    <row r="68" spans="1:13" s="487" customFormat="1">
      <c r="A68" s="1308"/>
      <c r="B68" s="1309"/>
      <c r="C68" s="1309"/>
      <c r="D68" s="1309"/>
      <c r="E68" s="1309"/>
      <c r="F68" s="1310"/>
      <c r="G68" s="534"/>
      <c r="H68" s="529"/>
      <c r="I68" s="529"/>
      <c r="J68" s="529"/>
      <c r="K68" s="529"/>
      <c r="L68" s="529"/>
      <c r="M68" s="530"/>
    </row>
    <row r="69" spans="1:13" s="487" customFormat="1">
      <c r="A69" s="1308"/>
      <c r="B69" s="1309"/>
      <c r="C69" s="1309"/>
      <c r="D69" s="1309"/>
      <c r="E69" s="1309"/>
      <c r="F69" s="1310"/>
      <c r="G69" s="534"/>
      <c r="H69" s="529"/>
      <c r="I69" s="529"/>
      <c r="J69" s="529"/>
      <c r="K69" s="529"/>
      <c r="L69" s="529"/>
      <c r="M69" s="530"/>
    </row>
    <row r="70" spans="1:13" s="487" customFormat="1">
      <c r="A70" s="1308"/>
      <c r="B70" s="1309"/>
      <c r="C70" s="1309"/>
      <c r="D70" s="1309"/>
      <c r="E70" s="1309"/>
      <c r="F70" s="1310"/>
      <c r="G70" s="534"/>
      <c r="H70" s="529"/>
      <c r="I70" s="529"/>
      <c r="J70" s="529"/>
      <c r="K70" s="529"/>
      <c r="L70" s="529"/>
      <c r="M70" s="530"/>
    </row>
    <row r="71" spans="1:13" s="487" customFormat="1">
      <c r="A71" s="1308"/>
      <c r="B71" s="1309"/>
      <c r="C71" s="1309"/>
      <c r="D71" s="1309"/>
      <c r="E71" s="1309"/>
      <c r="F71" s="1310"/>
      <c r="G71" s="534"/>
      <c r="H71" s="529"/>
      <c r="I71" s="529"/>
      <c r="J71" s="529"/>
      <c r="K71" s="529"/>
      <c r="L71" s="529"/>
      <c r="M71" s="530"/>
    </row>
    <row r="72" spans="1:13" s="487" customFormat="1">
      <c r="A72" s="1308"/>
      <c r="B72" s="1309"/>
      <c r="C72" s="1309"/>
      <c r="D72" s="1309"/>
      <c r="E72" s="1309"/>
      <c r="F72" s="1310"/>
      <c r="G72" s="534"/>
      <c r="H72" s="529"/>
      <c r="I72" s="529"/>
      <c r="J72" s="529"/>
      <c r="K72" s="529"/>
      <c r="L72" s="529"/>
      <c r="M72" s="530"/>
    </row>
    <row r="73" spans="1:13" s="487" customFormat="1">
      <c r="A73" s="1308"/>
      <c r="B73" s="1309"/>
      <c r="C73" s="1309"/>
      <c r="D73" s="1309"/>
      <c r="E73" s="1309"/>
      <c r="F73" s="1310"/>
      <c r="G73" s="534"/>
      <c r="H73" s="529"/>
      <c r="I73" s="529"/>
      <c r="J73" s="529"/>
      <c r="K73" s="529"/>
      <c r="L73" s="529"/>
      <c r="M73" s="530"/>
    </row>
    <row r="74" spans="1:13" s="487" customFormat="1">
      <c r="A74" s="1311"/>
      <c r="B74" s="1312"/>
      <c r="C74" s="1312"/>
      <c r="D74" s="1312"/>
      <c r="E74" s="1312"/>
      <c r="F74" s="1313"/>
      <c r="G74" s="534"/>
      <c r="H74" s="529"/>
      <c r="I74" s="529"/>
      <c r="J74" s="529"/>
      <c r="K74" s="529"/>
      <c r="L74" s="529"/>
      <c r="M74" s="530"/>
    </row>
    <row r="75" spans="1:13" s="487" customFormat="1" ht="15.75" thickBot="1">
      <c r="A75" s="535" t="s">
        <v>708</v>
      </c>
      <c r="B75" s="1298" t="s">
        <v>731</v>
      </c>
      <c r="C75" s="1298"/>
      <c r="D75" s="1298"/>
      <c r="E75" s="1298"/>
      <c r="F75" s="534"/>
      <c r="G75" s="534"/>
      <c r="H75" s="529"/>
      <c r="I75" s="529"/>
      <c r="J75" s="529"/>
      <c r="K75" s="529"/>
      <c r="L75" s="529"/>
      <c r="M75" s="530"/>
    </row>
    <row r="76" spans="1:13" s="487" customFormat="1" ht="16.5" thickBot="1">
      <c r="A76" s="536"/>
      <c r="B76" s="537">
        <f>(B45/F6)*100</f>
        <v>5.908011456409632</v>
      </c>
      <c r="C76" s="538"/>
      <c r="D76" s="538"/>
      <c r="E76" s="539"/>
      <c r="F76" s="534"/>
      <c r="G76" s="534"/>
      <c r="H76" s="529"/>
      <c r="I76" s="529"/>
      <c r="J76" s="529"/>
      <c r="K76" s="529"/>
      <c r="L76" s="529"/>
      <c r="M76" s="530"/>
    </row>
    <row r="77" spans="1:13" s="487" customFormat="1">
      <c r="A77" s="1299" t="s">
        <v>732</v>
      </c>
      <c r="B77" s="1300"/>
      <c r="C77" s="1300"/>
      <c r="D77" s="1300"/>
      <c r="E77" s="1300"/>
      <c r="F77" s="1300"/>
      <c r="G77" s="1300"/>
      <c r="H77" s="540"/>
      <c r="I77" s="540"/>
      <c r="J77" s="540"/>
      <c r="K77" s="540"/>
      <c r="L77" s="540"/>
      <c r="M77" s="541"/>
    </row>
    <row r="78" spans="1:13" s="487" customFormat="1"/>
    <row r="79" spans="1:13" s="487" customFormat="1"/>
    <row r="80" spans="1:13" s="487" customFormat="1"/>
    <row r="81" s="487" customFormat="1"/>
    <row r="82" s="487" customFormat="1"/>
  </sheetData>
  <mergeCells count="83">
    <mergeCell ref="B75:E75"/>
    <mergeCell ref="A77:G77"/>
    <mergeCell ref="A59:C59"/>
    <mergeCell ref="D59:M59"/>
    <mergeCell ref="H60:M60"/>
    <mergeCell ref="A61:G62"/>
    <mergeCell ref="H61:M62"/>
    <mergeCell ref="A66:F74"/>
    <mergeCell ref="A55:C55"/>
    <mergeCell ref="D55:G55"/>
    <mergeCell ref="I55:L55"/>
    <mergeCell ref="D56:H58"/>
    <mergeCell ref="I56:M56"/>
    <mergeCell ref="I57:L57"/>
    <mergeCell ref="A58:C58"/>
    <mergeCell ref="I58:M58"/>
    <mergeCell ref="A51:F51"/>
    <mergeCell ref="I51:M51"/>
    <mergeCell ref="B52:F52"/>
    <mergeCell ref="J52:M52"/>
    <mergeCell ref="A53:A54"/>
    <mergeCell ref="B53:F54"/>
    <mergeCell ref="I53:I54"/>
    <mergeCell ref="J53:M54"/>
    <mergeCell ref="A47:F47"/>
    <mergeCell ref="I47:M47"/>
    <mergeCell ref="B48:F48"/>
    <mergeCell ref="J48:M48"/>
    <mergeCell ref="A49:A50"/>
    <mergeCell ref="B49:F50"/>
    <mergeCell ref="I49:I50"/>
    <mergeCell ref="J49:M50"/>
    <mergeCell ref="A43:H43"/>
    <mergeCell ref="I43:M43"/>
    <mergeCell ref="B44:F44"/>
    <mergeCell ref="J44:M44"/>
    <mergeCell ref="A45:A46"/>
    <mergeCell ref="B45:F46"/>
    <mergeCell ref="I45:I46"/>
    <mergeCell ref="J45:M46"/>
    <mergeCell ref="B40:F40"/>
    <mergeCell ref="J40:M40"/>
    <mergeCell ref="A41:A42"/>
    <mergeCell ref="B41:F42"/>
    <mergeCell ref="I41:I42"/>
    <mergeCell ref="J41:M42"/>
    <mergeCell ref="A37:A38"/>
    <mergeCell ref="B37:F38"/>
    <mergeCell ref="I37:I38"/>
    <mergeCell ref="J37:M38"/>
    <mergeCell ref="A39:H39"/>
    <mergeCell ref="I39:M39"/>
    <mergeCell ref="A34:H34"/>
    <mergeCell ref="I34:M34"/>
    <mergeCell ref="A35:H35"/>
    <mergeCell ref="I35:M35"/>
    <mergeCell ref="B36:F36"/>
    <mergeCell ref="J36:M36"/>
    <mergeCell ref="A33:M33"/>
    <mergeCell ref="H6:I6"/>
    <mergeCell ref="J6:K6"/>
    <mergeCell ref="L6:M6"/>
    <mergeCell ref="B7:K7"/>
    <mergeCell ref="L7:M8"/>
    <mergeCell ref="A27:K27"/>
    <mergeCell ref="A28:K28"/>
    <mergeCell ref="A29:K29"/>
    <mergeCell ref="A30:M30"/>
    <mergeCell ref="A31:M31"/>
    <mergeCell ref="A32:M32"/>
    <mergeCell ref="B4:F4"/>
    <mergeCell ref="G4:H4"/>
    <mergeCell ref="I4:M4"/>
    <mergeCell ref="B5:E5"/>
    <mergeCell ref="G5:H5"/>
    <mergeCell ref="J5:L5"/>
    <mergeCell ref="A2:D2"/>
    <mergeCell ref="E2:J2"/>
    <mergeCell ref="L2:M2"/>
    <mergeCell ref="B3:F3"/>
    <mergeCell ref="G3:H3"/>
    <mergeCell ref="I3:J3"/>
    <mergeCell ref="K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1" sqref="J21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16" sqref="L16"/>
    </sheetView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00"/>
  </sheetPr>
  <dimension ref="A1:L244"/>
  <sheetViews>
    <sheetView view="pageBreakPreview" topLeftCell="A28" zoomScaleSheetLayoutView="100" workbookViewId="0">
      <selection activeCell="H229" sqref="H229"/>
    </sheetView>
  </sheetViews>
  <sheetFormatPr defaultRowHeight="12.75"/>
  <cols>
    <col min="1" max="2" width="9.140625" style="184"/>
    <col min="3" max="3" width="16.28515625" style="184" customWidth="1"/>
    <col min="4" max="4" width="11" style="184" bestFit="1" customWidth="1"/>
    <col min="5" max="5" width="13" style="184" customWidth="1"/>
    <col min="6" max="6" width="9.140625" style="184"/>
    <col min="7" max="7" width="10.85546875" style="184" customWidth="1"/>
    <col min="8" max="8" width="16.140625" style="184" customWidth="1"/>
    <col min="9" max="9" width="9.140625" style="184"/>
    <col min="10" max="10" width="8.140625" style="184" customWidth="1"/>
    <col min="11" max="11" width="17.7109375" style="184" customWidth="1"/>
    <col min="12" max="258" width="9.140625" style="184"/>
    <col min="259" max="259" width="16.28515625" style="184" customWidth="1"/>
    <col min="260" max="260" width="9.140625" style="184"/>
    <col min="261" max="261" width="13" style="184" customWidth="1"/>
    <col min="262" max="262" width="9.140625" style="184"/>
    <col min="263" max="263" width="10.85546875" style="184" customWidth="1"/>
    <col min="264" max="264" width="16.140625" style="184" customWidth="1"/>
    <col min="265" max="265" width="9.140625" style="184"/>
    <col min="266" max="266" width="8.140625" style="184" customWidth="1"/>
    <col min="267" max="267" width="17.7109375" style="184" customWidth="1"/>
    <col min="268" max="514" width="9.140625" style="184"/>
    <col min="515" max="515" width="16.28515625" style="184" customWidth="1"/>
    <col min="516" max="516" width="9.140625" style="184"/>
    <col min="517" max="517" width="13" style="184" customWidth="1"/>
    <col min="518" max="518" width="9.140625" style="184"/>
    <col min="519" max="519" width="10.85546875" style="184" customWidth="1"/>
    <col min="520" max="520" width="16.140625" style="184" customWidth="1"/>
    <col min="521" max="521" width="9.140625" style="184"/>
    <col min="522" max="522" width="8.140625" style="184" customWidth="1"/>
    <col min="523" max="523" width="17.7109375" style="184" customWidth="1"/>
    <col min="524" max="770" width="9.140625" style="184"/>
    <col min="771" max="771" width="16.28515625" style="184" customWidth="1"/>
    <col min="772" max="772" width="9.140625" style="184"/>
    <col min="773" max="773" width="13" style="184" customWidth="1"/>
    <col min="774" max="774" width="9.140625" style="184"/>
    <col min="775" max="775" width="10.85546875" style="184" customWidth="1"/>
    <col min="776" max="776" width="16.140625" style="184" customWidth="1"/>
    <col min="777" max="777" width="9.140625" style="184"/>
    <col min="778" max="778" width="8.140625" style="184" customWidth="1"/>
    <col min="779" max="779" width="17.7109375" style="184" customWidth="1"/>
    <col min="780" max="1026" width="9.140625" style="184"/>
    <col min="1027" max="1027" width="16.28515625" style="184" customWidth="1"/>
    <col min="1028" max="1028" width="9.140625" style="184"/>
    <col min="1029" max="1029" width="13" style="184" customWidth="1"/>
    <col min="1030" max="1030" width="9.140625" style="184"/>
    <col min="1031" max="1031" width="10.85546875" style="184" customWidth="1"/>
    <col min="1032" max="1032" width="16.140625" style="184" customWidth="1"/>
    <col min="1033" max="1033" width="9.140625" style="184"/>
    <col min="1034" max="1034" width="8.140625" style="184" customWidth="1"/>
    <col min="1035" max="1035" width="17.7109375" style="184" customWidth="1"/>
    <col min="1036" max="1282" width="9.140625" style="184"/>
    <col min="1283" max="1283" width="16.28515625" style="184" customWidth="1"/>
    <col min="1284" max="1284" width="9.140625" style="184"/>
    <col min="1285" max="1285" width="13" style="184" customWidth="1"/>
    <col min="1286" max="1286" width="9.140625" style="184"/>
    <col min="1287" max="1287" width="10.85546875" style="184" customWidth="1"/>
    <col min="1288" max="1288" width="16.140625" style="184" customWidth="1"/>
    <col min="1289" max="1289" width="9.140625" style="184"/>
    <col min="1290" max="1290" width="8.140625" style="184" customWidth="1"/>
    <col min="1291" max="1291" width="17.7109375" style="184" customWidth="1"/>
    <col min="1292" max="1538" width="9.140625" style="184"/>
    <col min="1539" max="1539" width="16.28515625" style="184" customWidth="1"/>
    <col min="1540" max="1540" width="9.140625" style="184"/>
    <col min="1541" max="1541" width="13" style="184" customWidth="1"/>
    <col min="1542" max="1542" width="9.140625" style="184"/>
    <col min="1543" max="1543" width="10.85546875" style="184" customWidth="1"/>
    <col min="1544" max="1544" width="16.140625" style="184" customWidth="1"/>
    <col min="1545" max="1545" width="9.140625" style="184"/>
    <col min="1546" max="1546" width="8.140625" style="184" customWidth="1"/>
    <col min="1547" max="1547" width="17.7109375" style="184" customWidth="1"/>
    <col min="1548" max="1794" width="9.140625" style="184"/>
    <col min="1795" max="1795" width="16.28515625" style="184" customWidth="1"/>
    <col min="1796" max="1796" width="9.140625" style="184"/>
    <col min="1797" max="1797" width="13" style="184" customWidth="1"/>
    <col min="1798" max="1798" width="9.140625" style="184"/>
    <col min="1799" max="1799" width="10.85546875" style="184" customWidth="1"/>
    <col min="1800" max="1800" width="16.140625" style="184" customWidth="1"/>
    <col min="1801" max="1801" width="9.140625" style="184"/>
    <col min="1802" max="1802" width="8.140625" style="184" customWidth="1"/>
    <col min="1803" max="1803" width="17.7109375" style="184" customWidth="1"/>
    <col min="1804" max="2050" width="9.140625" style="184"/>
    <col min="2051" max="2051" width="16.28515625" style="184" customWidth="1"/>
    <col min="2052" max="2052" width="9.140625" style="184"/>
    <col min="2053" max="2053" width="13" style="184" customWidth="1"/>
    <col min="2054" max="2054" width="9.140625" style="184"/>
    <col min="2055" max="2055" width="10.85546875" style="184" customWidth="1"/>
    <col min="2056" max="2056" width="16.140625" style="184" customWidth="1"/>
    <col min="2057" max="2057" width="9.140625" style="184"/>
    <col min="2058" max="2058" width="8.140625" style="184" customWidth="1"/>
    <col min="2059" max="2059" width="17.7109375" style="184" customWidth="1"/>
    <col min="2060" max="2306" width="9.140625" style="184"/>
    <col min="2307" max="2307" width="16.28515625" style="184" customWidth="1"/>
    <col min="2308" max="2308" width="9.140625" style="184"/>
    <col min="2309" max="2309" width="13" style="184" customWidth="1"/>
    <col min="2310" max="2310" width="9.140625" style="184"/>
    <col min="2311" max="2311" width="10.85546875" style="184" customWidth="1"/>
    <col min="2312" max="2312" width="16.140625" style="184" customWidth="1"/>
    <col min="2313" max="2313" width="9.140625" style="184"/>
    <col min="2314" max="2314" width="8.140625" style="184" customWidth="1"/>
    <col min="2315" max="2315" width="17.7109375" style="184" customWidth="1"/>
    <col min="2316" max="2562" width="9.140625" style="184"/>
    <col min="2563" max="2563" width="16.28515625" style="184" customWidth="1"/>
    <col min="2564" max="2564" width="9.140625" style="184"/>
    <col min="2565" max="2565" width="13" style="184" customWidth="1"/>
    <col min="2566" max="2566" width="9.140625" style="184"/>
    <col min="2567" max="2567" width="10.85546875" style="184" customWidth="1"/>
    <col min="2568" max="2568" width="16.140625" style="184" customWidth="1"/>
    <col min="2569" max="2569" width="9.140625" style="184"/>
    <col min="2570" max="2570" width="8.140625" style="184" customWidth="1"/>
    <col min="2571" max="2571" width="17.7109375" style="184" customWidth="1"/>
    <col min="2572" max="2818" width="9.140625" style="184"/>
    <col min="2819" max="2819" width="16.28515625" style="184" customWidth="1"/>
    <col min="2820" max="2820" width="9.140625" style="184"/>
    <col min="2821" max="2821" width="13" style="184" customWidth="1"/>
    <col min="2822" max="2822" width="9.140625" style="184"/>
    <col min="2823" max="2823" width="10.85546875" style="184" customWidth="1"/>
    <col min="2824" max="2824" width="16.140625" style="184" customWidth="1"/>
    <col min="2825" max="2825" width="9.140625" style="184"/>
    <col min="2826" max="2826" width="8.140625" style="184" customWidth="1"/>
    <col min="2827" max="2827" width="17.7109375" style="184" customWidth="1"/>
    <col min="2828" max="3074" width="9.140625" style="184"/>
    <col min="3075" max="3075" width="16.28515625" style="184" customWidth="1"/>
    <col min="3076" max="3076" width="9.140625" style="184"/>
    <col min="3077" max="3077" width="13" style="184" customWidth="1"/>
    <col min="3078" max="3078" width="9.140625" style="184"/>
    <col min="3079" max="3079" width="10.85546875" style="184" customWidth="1"/>
    <col min="3080" max="3080" width="16.140625" style="184" customWidth="1"/>
    <col min="3081" max="3081" width="9.140625" style="184"/>
    <col min="3082" max="3082" width="8.140625" style="184" customWidth="1"/>
    <col min="3083" max="3083" width="17.7109375" style="184" customWidth="1"/>
    <col min="3084" max="3330" width="9.140625" style="184"/>
    <col min="3331" max="3331" width="16.28515625" style="184" customWidth="1"/>
    <col min="3332" max="3332" width="9.140625" style="184"/>
    <col min="3333" max="3333" width="13" style="184" customWidth="1"/>
    <col min="3334" max="3334" width="9.140625" style="184"/>
    <col min="3335" max="3335" width="10.85546875" style="184" customWidth="1"/>
    <col min="3336" max="3336" width="16.140625" style="184" customWidth="1"/>
    <col min="3337" max="3337" width="9.140625" style="184"/>
    <col min="3338" max="3338" width="8.140625" style="184" customWidth="1"/>
    <col min="3339" max="3339" width="17.7109375" style="184" customWidth="1"/>
    <col min="3340" max="3586" width="9.140625" style="184"/>
    <col min="3587" max="3587" width="16.28515625" style="184" customWidth="1"/>
    <col min="3588" max="3588" width="9.140625" style="184"/>
    <col min="3589" max="3589" width="13" style="184" customWidth="1"/>
    <col min="3590" max="3590" width="9.140625" style="184"/>
    <col min="3591" max="3591" width="10.85546875" style="184" customWidth="1"/>
    <col min="3592" max="3592" width="16.140625" style="184" customWidth="1"/>
    <col min="3593" max="3593" width="9.140625" style="184"/>
    <col min="3594" max="3594" width="8.140625" style="184" customWidth="1"/>
    <col min="3595" max="3595" width="17.7109375" style="184" customWidth="1"/>
    <col min="3596" max="3842" width="9.140625" style="184"/>
    <col min="3843" max="3843" width="16.28515625" style="184" customWidth="1"/>
    <col min="3844" max="3844" width="9.140625" style="184"/>
    <col min="3845" max="3845" width="13" style="184" customWidth="1"/>
    <col min="3846" max="3846" width="9.140625" style="184"/>
    <col min="3847" max="3847" width="10.85546875" style="184" customWidth="1"/>
    <col min="3848" max="3848" width="16.140625" style="184" customWidth="1"/>
    <col min="3849" max="3849" width="9.140625" style="184"/>
    <col min="3850" max="3850" width="8.140625" style="184" customWidth="1"/>
    <col min="3851" max="3851" width="17.7109375" style="184" customWidth="1"/>
    <col min="3852" max="4098" width="9.140625" style="184"/>
    <col min="4099" max="4099" width="16.28515625" style="184" customWidth="1"/>
    <col min="4100" max="4100" width="9.140625" style="184"/>
    <col min="4101" max="4101" width="13" style="184" customWidth="1"/>
    <col min="4102" max="4102" width="9.140625" style="184"/>
    <col min="4103" max="4103" width="10.85546875" style="184" customWidth="1"/>
    <col min="4104" max="4104" width="16.140625" style="184" customWidth="1"/>
    <col min="4105" max="4105" width="9.140625" style="184"/>
    <col min="4106" max="4106" width="8.140625" style="184" customWidth="1"/>
    <col min="4107" max="4107" width="17.7109375" style="184" customWidth="1"/>
    <col min="4108" max="4354" width="9.140625" style="184"/>
    <col min="4355" max="4355" width="16.28515625" style="184" customWidth="1"/>
    <col min="4356" max="4356" width="9.140625" style="184"/>
    <col min="4357" max="4357" width="13" style="184" customWidth="1"/>
    <col min="4358" max="4358" width="9.140625" style="184"/>
    <col min="4359" max="4359" width="10.85546875" style="184" customWidth="1"/>
    <col min="4360" max="4360" width="16.140625" style="184" customWidth="1"/>
    <col min="4361" max="4361" width="9.140625" style="184"/>
    <col min="4362" max="4362" width="8.140625" style="184" customWidth="1"/>
    <col min="4363" max="4363" width="17.7109375" style="184" customWidth="1"/>
    <col min="4364" max="4610" width="9.140625" style="184"/>
    <col min="4611" max="4611" width="16.28515625" style="184" customWidth="1"/>
    <col min="4612" max="4612" width="9.140625" style="184"/>
    <col min="4613" max="4613" width="13" style="184" customWidth="1"/>
    <col min="4614" max="4614" width="9.140625" style="184"/>
    <col min="4615" max="4615" width="10.85546875" style="184" customWidth="1"/>
    <col min="4616" max="4616" width="16.140625" style="184" customWidth="1"/>
    <col min="4617" max="4617" width="9.140625" style="184"/>
    <col min="4618" max="4618" width="8.140625" style="184" customWidth="1"/>
    <col min="4619" max="4619" width="17.7109375" style="184" customWidth="1"/>
    <col min="4620" max="4866" width="9.140625" style="184"/>
    <col min="4867" max="4867" width="16.28515625" style="184" customWidth="1"/>
    <col min="4868" max="4868" width="9.140625" style="184"/>
    <col min="4869" max="4869" width="13" style="184" customWidth="1"/>
    <col min="4870" max="4870" width="9.140625" style="184"/>
    <col min="4871" max="4871" width="10.85546875" style="184" customWidth="1"/>
    <col min="4872" max="4872" width="16.140625" style="184" customWidth="1"/>
    <col min="4873" max="4873" width="9.140625" style="184"/>
    <col min="4874" max="4874" width="8.140625" style="184" customWidth="1"/>
    <col min="4875" max="4875" width="17.7109375" style="184" customWidth="1"/>
    <col min="4876" max="5122" width="9.140625" style="184"/>
    <col min="5123" max="5123" width="16.28515625" style="184" customWidth="1"/>
    <col min="5124" max="5124" width="9.140625" style="184"/>
    <col min="5125" max="5125" width="13" style="184" customWidth="1"/>
    <col min="5126" max="5126" width="9.140625" style="184"/>
    <col min="5127" max="5127" width="10.85546875" style="184" customWidth="1"/>
    <col min="5128" max="5128" width="16.140625" style="184" customWidth="1"/>
    <col min="5129" max="5129" width="9.140625" style="184"/>
    <col min="5130" max="5130" width="8.140625" style="184" customWidth="1"/>
    <col min="5131" max="5131" width="17.7109375" style="184" customWidth="1"/>
    <col min="5132" max="5378" width="9.140625" style="184"/>
    <col min="5379" max="5379" width="16.28515625" style="184" customWidth="1"/>
    <col min="5380" max="5380" width="9.140625" style="184"/>
    <col min="5381" max="5381" width="13" style="184" customWidth="1"/>
    <col min="5382" max="5382" width="9.140625" style="184"/>
    <col min="5383" max="5383" width="10.85546875" style="184" customWidth="1"/>
    <col min="5384" max="5384" width="16.140625" style="184" customWidth="1"/>
    <col min="5385" max="5385" width="9.140625" style="184"/>
    <col min="5386" max="5386" width="8.140625" style="184" customWidth="1"/>
    <col min="5387" max="5387" width="17.7109375" style="184" customWidth="1"/>
    <col min="5388" max="5634" width="9.140625" style="184"/>
    <col min="5635" max="5635" width="16.28515625" style="184" customWidth="1"/>
    <col min="5636" max="5636" width="9.140625" style="184"/>
    <col min="5637" max="5637" width="13" style="184" customWidth="1"/>
    <col min="5638" max="5638" width="9.140625" style="184"/>
    <col min="5639" max="5639" width="10.85546875" style="184" customWidth="1"/>
    <col min="5640" max="5640" width="16.140625" style="184" customWidth="1"/>
    <col min="5641" max="5641" width="9.140625" style="184"/>
    <col min="5642" max="5642" width="8.140625" style="184" customWidth="1"/>
    <col min="5643" max="5643" width="17.7109375" style="184" customWidth="1"/>
    <col min="5644" max="5890" width="9.140625" style="184"/>
    <col min="5891" max="5891" width="16.28515625" style="184" customWidth="1"/>
    <col min="5892" max="5892" width="9.140625" style="184"/>
    <col min="5893" max="5893" width="13" style="184" customWidth="1"/>
    <col min="5894" max="5894" width="9.140625" style="184"/>
    <col min="5895" max="5895" width="10.85546875" style="184" customWidth="1"/>
    <col min="5896" max="5896" width="16.140625" style="184" customWidth="1"/>
    <col min="5897" max="5897" width="9.140625" style="184"/>
    <col min="5898" max="5898" width="8.140625" style="184" customWidth="1"/>
    <col min="5899" max="5899" width="17.7109375" style="184" customWidth="1"/>
    <col min="5900" max="6146" width="9.140625" style="184"/>
    <col min="6147" max="6147" width="16.28515625" style="184" customWidth="1"/>
    <col min="6148" max="6148" width="9.140625" style="184"/>
    <col min="6149" max="6149" width="13" style="184" customWidth="1"/>
    <col min="6150" max="6150" width="9.140625" style="184"/>
    <col min="6151" max="6151" width="10.85546875" style="184" customWidth="1"/>
    <col min="6152" max="6152" width="16.140625" style="184" customWidth="1"/>
    <col min="6153" max="6153" width="9.140625" style="184"/>
    <col min="6154" max="6154" width="8.140625" style="184" customWidth="1"/>
    <col min="6155" max="6155" width="17.7109375" style="184" customWidth="1"/>
    <col min="6156" max="6402" width="9.140625" style="184"/>
    <col min="6403" max="6403" width="16.28515625" style="184" customWidth="1"/>
    <col min="6404" max="6404" width="9.140625" style="184"/>
    <col min="6405" max="6405" width="13" style="184" customWidth="1"/>
    <col min="6406" max="6406" width="9.140625" style="184"/>
    <col min="6407" max="6407" width="10.85546875" style="184" customWidth="1"/>
    <col min="6408" max="6408" width="16.140625" style="184" customWidth="1"/>
    <col min="6409" max="6409" width="9.140625" style="184"/>
    <col min="6410" max="6410" width="8.140625" style="184" customWidth="1"/>
    <col min="6411" max="6411" width="17.7109375" style="184" customWidth="1"/>
    <col min="6412" max="6658" width="9.140625" style="184"/>
    <col min="6659" max="6659" width="16.28515625" style="184" customWidth="1"/>
    <col min="6660" max="6660" width="9.140625" style="184"/>
    <col min="6661" max="6661" width="13" style="184" customWidth="1"/>
    <col min="6662" max="6662" width="9.140625" style="184"/>
    <col min="6663" max="6663" width="10.85546875" style="184" customWidth="1"/>
    <col min="6664" max="6664" width="16.140625" style="184" customWidth="1"/>
    <col min="6665" max="6665" width="9.140625" style="184"/>
    <col min="6666" max="6666" width="8.140625" style="184" customWidth="1"/>
    <col min="6667" max="6667" width="17.7109375" style="184" customWidth="1"/>
    <col min="6668" max="6914" width="9.140625" style="184"/>
    <col min="6915" max="6915" width="16.28515625" style="184" customWidth="1"/>
    <col min="6916" max="6916" width="9.140625" style="184"/>
    <col min="6917" max="6917" width="13" style="184" customWidth="1"/>
    <col min="6918" max="6918" width="9.140625" style="184"/>
    <col min="6919" max="6919" width="10.85546875" style="184" customWidth="1"/>
    <col min="6920" max="6920" width="16.140625" style="184" customWidth="1"/>
    <col min="6921" max="6921" width="9.140625" style="184"/>
    <col min="6922" max="6922" width="8.140625" style="184" customWidth="1"/>
    <col min="6923" max="6923" width="17.7109375" style="184" customWidth="1"/>
    <col min="6924" max="7170" width="9.140625" style="184"/>
    <col min="7171" max="7171" width="16.28515625" style="184" customWidth="1"/>
    <col min="7172" max="7172" width="9.140625" style="184"/>
    <col min="7173" max="7173" width="13" style="184" customWidth="1"/>
    <col min="7174" max="7174" width="9.140625" style="184"/>
    <col min="7175" max="7175" width="10.85546875" style="184" customWidth="1"/>
    <col min="7176" max="7176" width="16.140625" style="184" customWidth="1"/>
    <col min="7177" max="7177" width="9.140625" style="184"/>
    <col min="7178" max="7178" width="8.140625" style="184" customWidth="1"/>
    <col min="7179" max="7179" width="17.7109375" style="184" customWidth="1"/>
    <col min="7180" max="7426" width="9.140625" style="184"/>
    <col min="7427" max="7427" width="16.28515625" style="184" customWidth="1"/>
    <col min="7428" max="7428" width="9.140625" style="184"/>
    <col min="7429" max="7429" width="13" style="184" customWidth="1"/>
    <col min="7430" max="7430" width="9.140625" style="184"/>
    <col min="7431" max="7431" width="10.85546875" style="184" customWidth="1"/>
    <col min="7432" max="7432" width="16.140625" style="184" customWidth="1"/>
    <col min="7433" max="7433" width="9.140625" style="184"/>
    <col min="7434" max="7434" width="8.140625" style="184" customWidth="1"/>
    <col min="7435" max="7435" width="17.7109375" style="184" customWidth="1"/>
    <col min="7436" max="7682" width="9.140625" style="184"/>
    <col min="7683" max="7683" width="16.28515625" style="184" customWidth="1"/>
    <col min="7684" max="7684" width="9.140625" style="184"/>
    <col min="7685" max="7685" width="13" style="184" customWidth="1"/>
    <col min="7686" max="7686" width="9.140625" style="184"/>
    <col min="7687" max="7687" width="10.85546875" style="184" customWidth="1"/>
    <col min="7688" max="7688" width="16.140625" style="184" customWidth="1"/>
    <col min="7689" max="7689" width="9.140625" style="184"/>
    <col min="7690" max="7690" width="8.140625" style="184" customWidth="1"/>
    <col min="7691" max="7691" width="17.7109375" style="184" customWidth="1"/>
    <col min="7692" max="7938" width="9.140625" style="184"/>
    <col min="7939" max="7939" width="16.28515625" style="184" customWidth="1"/>
    <col min="7940" max="7940" width="9.140625" style="184"/>
    <col min="7941" max="7941" width="13" style="184" customWidth="1"/>
    <col min="7942" max="7942" width="9.140625" style="184"/>
    <col min="7943" max="7943" width="10.85546875" style="184" customWidth="1"/>
    <col min="7944" max="7944" width="16.140625" style="184" customWidth="1"/>
    <col min="7945" max="7945" width="9.140625" style="184"/>
    <col min="7946" max="7946" width="8.140625" style="184" customWidth="1"/>
    <col min="7947" max="7947" width="17.7109375" style="184" customWidth="1"/>
    <col min="7948" max="8194" width="9.140625" style="184"/>
    <col min="8195" max="8195" width="16.28515625" style="184" customWidth="1"/>
    <col min="8196" max="8196" width="9.140625" style="184"/>
    <col min="8197" max="8197" width="13" style="184" customWidth="1"/>
    <col min="8198" max="8198" width="9.140625" style="184"/>
    <col min="8199" max="8199" width="10.85546875" style="184" customWidth="1"/>
    <col min="8200" max="8200" width="16.140625" style="184" customWidth="1"/>
    <col min="8201" max="8201" width="9.140625" style="184"/>
    <col min="8202" max="8202" width="8.140625" style="184" customWidth="1"/>
    <col min="8203" max="8203" width="17.7109375" style="184" customWidth="1"/>
    <col min="8204" max="8450" width="9.140625" style="184"/>
    <col min="8451" max="8451" width="16.28515625" style="184" customWidth="1"/>
    <col min="8452" max="8452" width="9.140625" style="184"/>
    <col min="8453" max="8453" width="13" style="184" customWidth="1"/>
    <col min="8454" max="8454" width="9.140625" style="184"/>
    <col min="8455" max="8455" width="10.85546875" style="184" customWidth="1"/>
    <col min="8456" max="8456" width="16.140625" style="184" customWidth="1"/>
    <col min="8457" max="8457" width="9.140625" style="184"/>
    <col min="8458" max="8458" width="8.140625" style="184" customWidth="1"/>
    <col min="8459" max="8459" width="17.7109375" style="184" customWidth="1"/>
    <col min="8460" max="8706" width="9.140625" style="184"/>
    <col min="8707" max="8707" width="16.28515625" style="184" customWidth="1"/>
    <col min="8708" max="8708" width="9.140625" style="184"/>
    <col min="8709" max="8709" width="13" style="184" customWidth="1"/>
    <col min="8710" max="8710" width="9.140625" style="184"/>
    <col min="8711" max="8711" width="10.85546875" style="184" customWidth="1"/>
    <col min="8712" max="8712" width="16.140625" style="184" customWidth="1"/>
    <col min="8713" max="8713" width="9.140625" style="184"/>
    <col min="8714" max="8714" width="8.140625" style="184" customWidth="1"/>
    <col min="8715" max="8715" width="17.7109375" style="184" customWidth="1"/>
    <col min="8716" max="8962" width="9.140625" style="184"/>
    <col min="8963" max="8963" width="16.28515625" style="184" customWidth="1"/>
    <col min="8964" max="8964" width="9.140625" style="184"/>
    <col min="8965" max="8965" width="13" style="184" customWidth="1"/>
    <col min="8966" max="8966" width="9.140625" style="184"/>
    <col min="8967" max="8967" width="10.85546875" style="184" customWidth="1"/>
    <col min="8968" max="8968" width="16.140625" style="184" customWidth="1"/>
    <col min="8969" max="8969" width="9.140625" style="184"/>
    <col min="8970" max="8970" width="8.140625" style="184" customWidth="1"/>
    <col min="8971" max="8971" width="17.7109375" style="184" customWidth="1"/>
    <col min="8972" max="9218" width="9.140625" style="184"/>
    <col min="9219" max="9219" width="16.28515625" style="184" customWidth="1"/>
    <col min="9220" max="9220" width="9.140625" style="184"/>
    <col min="9221" max="9221" width="13" style="184" customWidth="1"/>
    <col min="9222" max="9222" width="9.140625" style="184"/>
    <col min="9223" max="9223" width="10.85546875" style="184" customWidth="1"/>
    <col min="9224" max="9224" width="16.140625" style="184" customWidth="1"/>
    <col min="9225" max="9225" width="9.140625" style="184"/>
    <col min="9226" max="9226" width="8.140625" style="184" customWidth="1"/>
    <col min="9227" max="9227" width="17.7109375" style="184" customWidth="1"/>
    <col min="9228" max="9474" width="9.140625" style="184"/>
    <col min="9475" max="9475" width="16.28515625" style="184" customWidth="1"/>
    <col min="9476" max="9476" width="9.140625" style="184"/>
    <col min="9477" max="9477" width="13" style="184" customWidth="1"/>
    <col min="9478" max="9478" width="9.140625" style="184"/>
    <col min="9479" max="9479" width="10.85546875" style="184" customWidth="1"/>
    <col min="9480" max="9480" width="16.140625" style="184" customWidth="1"/>
    <col min="9481" max="9481" width="9.140625" style="184"/>
    <col min="9482" max="9482" width="8.140625" style="184" customWidth="1"/>
    <col min="9483" max="9483" width="17.7109375" style="184" customWidth="1"/>
    <col min="9484" max="9730" width="9.140625" style="184"/>
    <col min="9731" max="9731" width="16.28515625" style="184" customWidth="1"/>
    <col min="9732" max="9732" width="9.140625" style="184"/>
    <col min="9733" max="9733" width="13" style="184" customWidth="1"/>
    <col min="9734" max="9734" width="9.140625" style="184"/>
    <col min="9735" max="9735" width="10.85546875" style="184" customWidth="1"/>
    <col min="9736" max="9736" width="16.140625" style="184" customWidth="1"/>
    <col min="9737" max="9737" width="9.140625" style="184"/>
    <col min="9738" max="9738" width="8.140625" style="184" customWidth="1"/>
    <col min="9739" max="9739" width="17.7109375" style="184" customWidth="1"/>
    <col min="9740" max="9986" width="9.140625" style="184"/>
    <col min="9987" max="9987" width="16.28515625" style="184" customWidth="1"/>
    <col min="9988" max="9988" width="9.140625" style="184"/>
    <col min="9989" max="9989" width="13" style="184" customWidth="1"/>
    <col min="9990" max="9990" width="9.140625" style="184"/>
    <col min="9991" max="9991" width="10.85546875" style="184" customWidth="1"/>
    <col min="9992" max="9992" width="16.140625" style="184" customWidth="1"/>
    <col min="9993" max="9993" width="9.140625" style="184"/>
    <col min="9994" max="9994" width="8.140625" style="184" customWidth="1"/>
    <col min="9995" max="9995" width="17.7109375" style="184" customWidth="1"/>
    <col min="9996" max="10242" width="9.140625" style="184"/>
    <col min="10243" max="10243" width="16.28515625" style="184" customWidth="1"/>
    <col min="10244" max="10244" width="9.140625" style="184"/>
    <col min="10245" max="10245" width="13" style="184" customWidth="1"/>
    <col min="10246" max="10246" width="9.140625" style="184"/>
    <col min="10247" max="10247" width="10.85546875" style="184" customWidth="1"/>
    <col min="10248" max="10248" width="16.140625" style="184" customWidth="1"/>
    <col min="10249" max="10249" width="9.140625" style="184"/>
    <col min="10250" max="10250" width="8.140625" style="184" customWidth="1"/>
    <col min="10251" max="10251" width="17.7109375" style="184" customWidth="1"/>
    <col min="10252" max="10498" width="9.140625" style="184"/>
    <col min="10499" max="10499" width="16.28515625" style="184" customWidth="1"/>
    <col min="10500" max="10500" width="9.140625" style="184"/>
    <col min="10501" max="10501" width="13" style="184" customWidth="1"/>
    <col min="10502" max="10502" width="9.140625" style="184"/>
    <col min="10503" max="10503" width="10.85546875" style="184" customWidth="1"/>
    <col min="10504" max="10504" width="16.140625" style="184" customWidth="1"/>
    <col min="10505" max="10505" width="9.140625" style="184"/>
    <col min="10506" max="10506" width="8.140625" style="184" customWidth="1"/>
    <col min="10507" max="10507" width="17.7109375" style="184" customWidth="1"/>
    <col min="10508" max="10754" width="9.140625" style="184"/>
    <col min="10755" max="10755" width="16.28515625" style="184" customWidth="1"/>
    <col min="10756" max="10756" width="9.140625" style="184"/>
    <col min="10757" max="10757" width="13" style="184" customWidth="1"/>
    <col min="10758" max="10758" width="9.140625" style="184"/>
    <col min="10759" max="10759" width="10.85546875" style="184" customWidth="1"/>
    <col min="10760" max="10760" width="16.140625" style="184" customWidth="1"/>
    <col min="10761" max="10761" width="9.140625" style="184"/>
    <col min="10762" max="10762" width="8.140625" style="184" customWidth="1"/>
    <col min="10763" max="10763" width="17.7109375" style="184" customWidth="1"/>
    <col min="10764" max="11010" width="9.140625" style="184"/>
    <col min="11011" max="11011" width="16.28515625" style="184" customWidth="1"/>
    <col min="11012" max="11012" width="9.140625" style="184"/>
    <col min="11013" max="11013" width="13" style="184" customWidth="1"/>
    <col min="11014" max="11014" width="9.140625" style="184"/>
    <col min="11015" max="11015" width="10.85546875" style="184" customWidth="1"/>
    <col min="11016" max="11016" width="16.140625" style="184" customWidth="1"/>
    <col min="11017" max="11017" width="9.140625" style="184"/>
    <col min="11018" max="11018" width="8.140625" style="184" customWidth="1"/>
    <col min="11019" max="11019" width="17.7109375" style="184" customWidth="1"/>
    <col min="11020" max="11266" width="9.140625" style="184"/>
    <col min="11267" max="11267" width="16.28515625" style="184" customWidth="1"/>
    <col min="11268" max="11268" width="9.140625" style="184"/>
    <col min="11269" max="11269" width="13" style="184" customWidth="1"/>
    <col min="11270" max="11270" width="9.140625" style="184"/>
    <col min="11271" max="11271" width="10.85546875" style="184" customWidth="1"/>
    <col min="11272" max="11272" width="16.140625" style="184" customWidth="1"/>
    <col min="11273" max="11273" width="9.140625" style="184"/>
    <col min="11274" max="11274" width="8.140625" style="184" customWidth="1"/>
    <col min="11275" max="11275" width="17.7109375" style="184" customWidth="1"/>
    <col min="11276" max="11522" width="9.140625" style="184"/>
    <col min="11523" max="11523" width="16.28515625" style="184" customWidth="1"/>
    <col min="11524" max="11524" width="9.140625" style="184"/>
    <col min="11525" max="11525" width="13" style="184" customWidth="1"/>
    <col min="11526" max="11526" width="9.140625" style="184"/>
    <col min="11527" max="11527" width="10.85546875" style="184" customWidth="1"/>
    <col min="11528" max="11528" width="16.140625" style="184" customWidth="1"/>
    <col min="11529" max="11529" width="9.140625" style="184"/>
    <col min="11530" max="11530" width="8.140625" style="184" customWidth="1"/>
    <col min="11531" max="11531" width="17.7109375" style="184" customWidth="1"/>
    <col min="11532" max="11778" width="9.140625" style="184"/>
    <col min="11779" max="11779" width="16.28515625" style="184" customWidth="1"/>
    <col min="11780" max="11780" width="9.140625" style="184"/>
    <col min="11781" max="11781" width="13" style="184" customWidth="1"/>
    <col min="11782" max="11782" width="9.140625" style="184"/>
    <col min="11783" max="11783" width="10.85546875" style="184" customWidth="1"/>
    <col min="11784" max="11784" width="16.140625" style="184" customWidth="1"/>
    <col min="11785" max="11785" width="9.140625" style="184"/>
    <col min="11786" max="11786" width="8.140625" style="184" customWidth="1"/>
    <col min="11787" max="11787" width="17.7109375" style="184" customWidth="1"/>
    <col min="11788" max="12034" width="9.140625" style="184"/>
    <col min="12035" max="12035" width="16.28515625" style="184" customWidth="1"/>
    <col min="12036" max="12036" width="9.140625" style="184"/>
    <col min="12037" max="12037" width="13" style="184" customWidth="1"/>
    <col min="12038" max="12038" width="9.140625" style="184"/>
    <col min="12039" max="12039" width="10.85546875" style="184" customWidth="1"/>
    <col min="12040" max="12040" width="16.140625" style="184" customWidth="1"/>
    <col min="12041" max="12041" width="9.140625" style="184"/>
    <col min="12042" max="12042" width="8.140625" style="184" customWidth="1"/>
    <col min="12043" max="12043" width="17.7109375" style="184" customWidth="1"/>
    <col min="12044" max="12290" width="9.140625" style="184"/>
    <col min="12291" max="12291" width="16.28515625" style="184" customWidth="1"/>
    <col min="12292" max="12292" width="9.140625" style="184"/>
    <col min="12293" max="12293" width="13" style="184" customWidth="1"/>
    <col min="12294" max="12294" width="9.140625" style="184"/>
    <col min="12295" max="12295" width="10.85546875" style="184" customWidth="1"/>
    <col min="12296" max="12296" width="16.140625" style="184" customWidth="1"/>
    <col min="12297" max="12297" width="9.140625" style="184"/>
    <col min="12298" max="12298" width="8.140625" style="184" customWidth="1"/>
    <col min="12299" max="12299" width="17.7109375" style="184" customWidth="1"/>
    <col min="12300" max="12546" width="9.140625" style="184"/>
    <col min="12547" max="12547" width="16.28515625" style="184" customWidth="1"/>
    <col min="12548" max="12548" width="9.140625" style="184"/>
    <col min="12549" max="12549" width="13" style="184" customWidth="1"/>
    <col min="12550" max="12550" width="9.140625" style="184"/>
    <col min="12551" max="12551" width="10.85546875" style="184" customWidth="1"/>
    <col min="12552" max="12552" width="16.140625" style="184" customWidth="1"/>
    <col min="12553" max="12553" width="9.140625" style="184"/>
    <col min="12554" max="12554" width="8.140625" style="184" customWidth="1"/>
    <col min="12555" max="12555" width="17.7109375" style="184" customWidth="1"/>
    <col min="12556" max="12802" width="9.140625" style="184"/>
    <col min="12803" max="12803" width="16.28515625" style="184" customWidth="1"/>
    <col min="12804" max="12804" width="9.140625" style="184"/>
    <col min="12805" max="12805" width="13" style="184" customWidth="1"/>
    <col min="12806" max="12806" width="9.140625" style="184"/>
    <col min="12807" max="12807" width="10.85546875" style="184" customWidth="1"/>
    <col min="12808" max="12808" width="16.140625" style="184" customWidth="1"/>
    <col min="12809" max="12809" width="9.140625" style="184"/>
    <col min="12810" max="12810" width="8.140625" style="184" customWidth="1"/>
    <col min="12811" max="12811" width="17.7109375" style="184" customWidth="1"/>
    <col min="12812" max="13058" width="9.140625" style="184"/>
    <col min="13059" max="13059" width="16.28515625" style="184" customWidth="1"/>
    <col min="13060" max="13060" width="9.140625" style="184"/>
    <col min="13061" max="13061" width="13" style="184" customWidth="1"/>
    <col min="13062" max="13062" width="9.140625" style="184"/>
    <col min="13063" max="13063" width="10.85546875" style="184" customWidth="1"/>
    <col min="13064" max="13064" width="16.140625" style="184" customWidth="1"/>
    <col min="13065" max="13065" width="9.140625" style="184"/>
    <col min="13066" max="13066" width="8.140625" style="184" customWidth="1"/>
    <col min="13067" max="13067" width="17.7109375" style="184" customWidth="1"/>
    <col min="13068" max="13314" width="9.140625" style="184"/>
    <col min="13315" max="13315" width="16.28515625" style="184" customWidth="1"/>
    <col min="13316" max="13316" width="9.140625" style="184"/>
    <col min="13317" max="13317" width="13" style="184" customWidth="1"/>
    <col min="13318" max="13318" width="9.140625" style="184"/>
    <col min="13319" max="13319" width="10.85546875" style="184" customWidth="1"/>
    <col min="13320" max="13320" width="16.140625" style="184" customWidth="1"/>
    <col min="13321" max="13321" width="9.140625" style="184"/>
    <col min="13322" max="13322" width="8.140625" style="184" customWidth="1"/>
    <col min="13323" max="13323" width="17.7109375" style="184" customWidth="1"/>
    <col min="13324" max="13570" width="9.140625" style="184"/>
    <col min="13571" max="13571" width="16.28515625" style="184" customWidth="1"/>
    <col min="13572" max="13572" width="9.140625" style="184"/>
    <col min="13573" max="13573" width="13" style="184" customWidth="1"/>
    <col min="13574" max="13574" width="9.140625" style="184"/>
    <col min="13575" max="13575" width="10.85546875" style="184" customWidth="1"/>
    <col min="13576" max="13576" width="16.140625" style="184" customWidth="1"/>
    <col min="13577" max="13577" width="9.140625" style="184"/>
    <col min="13578" max="13578" width="8.140625" style="184" customWidth="1"/>
    <col min="13579" max="13579" width="17.7109375" style="184" customWidth="1"/>
    <col min="13580" max="13826" width="9.140625" style="184"/>
    <col min="13827" max="13827" width="16.28515625" style="184" customWidth="1"/>
    <col min="13828" max="13828" width="9.140625" style="184"/>
    <col min="13829" max="13829" width="13" style="184" customWidth="1"/>
    <col min="13830" max="13830" width="9.140625" style="184"/>
    <col min="13831" max="13831" width="10.85546875" style="184" customWidth="1"/>
    <col min="13832" max="13832" width="16.140625" style="184" customWidth="1"/>
    <col min="13833" max="13833" width="9.140625" style="184"/>
    <col min="13834" max="13834" width="8.140625" style="184" customWidth="1"/>
    <col min="13835" max="13835" width="17.7109375" style="184" customWidth="1"/>
    <col min="13836" max="14082" width="9.140625" style="184"/>
    <col min="14083" max="14083" width="16.28515625" style="184" customWidth="1"/>
    <col min="14084" max="14084" width="9.140625" style="184"/>
    <col min="14085" max="14085" width="13" style="184" customWidth="1"/>
    <col min="14086" max="14086" width="9.140625" style="184"/>
    <col min="14087" max="14087" width="10.85546875" style="184" customWidth="1"/>
    <col min="14088" max="14088" width="16.140625" style="184" customWidth="1"/>
    <col min="14089" max="14089" width="9.140625" style="184"/>
    <col min="14090" max="14090" width="8.140625" style="184" customWidth="1"/>
    <col min="14091" max="14091" width="17.7109375" style="184" customWidth="1"/>
    <col min="14092" max="14338" width="9.140625" style="184"/>
    <col min="14339" max="14339" width="16.28515625" style="184" customWidth="1"/>
    <col min="14340" max="14340" width="9.140625" style="184"/>
    <col min="14341" max="14341" width="13" style="184" customWidth="1"/>
    <col min="14342" max="14342" width="9.140625" style="184"/>
    <col min="14343" max="14343" width="10.85546875" style="184" customWidth="1"/>
    <col min="14344" max="14344" width="16.140625" style="184" customWidth="1"/>
    <col min="14345" max="14345" width="9.140625" style="184"/>
    <col min="14346" max="14346" width="8.140625" style="184" customWidth="1"/>
    <col min="14347" max="14347" width="17.7109375" style="184" customWidth="1"/>
    <col min="14348" max="14594" width="9.140625" style="184"/>
    <col min="14595" max="14595" width="16.28515625" style="184" customWidth="1"/>
    <col min="14596" max="14596" width="9.140625" style="184"/>
    <col min="14597" max="14597" width="13" style="184" customWidth="1"/>
    <col min="14598" max="14598" width="9.140625" style="184"/>
    <col min="14599" max="14599" width="10.85546875" style="184" customWidth="1"/>
    <col min="14600" max="14600" width="16.140625" style="184" customWidth="1"/>
    <col min="14601" max="14601" width="9.140625" style="184"/>
    <col min="14602" max="14602" width="8.140625" style="184" customWidth="1"/>
    <col min="14603" max="14603" width="17.7109375" style="184" customWidth="1"/>
    <col min="14604" max="14850" width="9.140625" style="184"/>
    <col min="14851" max="14851" width="16.28515625" style="184" customWidth="1"/>
    <col min="14852" max="14852" width="9.140625" style="184"/>
    <col min="14853" max="14853" width="13" style="184" customWidth="1"/>
    <col min="14854" max="14854" width="9.140625" style="184"/>
    <col min="14855" max="14855" width="10.85546875" style="184" customWidth="1"/>
    <col min="14856" max="14856" width="16.140625" style="184" customWidth="1"/>
    <col min="14857" max="14857" width="9.140625" style="184"/>
    <col min="14858" max="14858" width="8.140625" style="184" customWidth="1"/>
    <col min="14859" max="14859" width="17.7109375" style="184" customWidth="1"/>
    <col min="14860" max="15106" width="9.140625" style="184"/>
    <col min="15107" max="15107" width="16.28515625" style="184" customWidth="1"/>
    <col min="15108" max="15108" width="9.140625" style="184"/>
    <col min="15109" max="15109" width="13" style="184" customWidth="1"/>
    <col min="15110" max="15110" width="9.140625" style="184"/>
    <col min="15111" max="15111" width="10.85546875" style="184" customWidth="1"/>
    <col min="15112" max="15112" width="16.140625" style="184" customWidth="1"/>
    <col min="15113" max="15113" width="9.140625" style="184"/>
    <col min="15114" max="15114" width="8.140625" style="184" customWidth="1"/>
    <col min="15115" max="15115" width="17.7109375" style="184" customWidth="1"/>
    <col min="15116" max="15362" width="9.140625" style="184"/>
    <col min="15363" max="15363" width="16.28515625" style="184" customWidth="1"/>
    <col min="15364" max="15364" width="9.140625" style="184"/>
    <col min="15365" max="15365" width="13" style="184" customWidth="1"/>
    <col min="15366" max="15366" width="9.140625" style="184"/>
    <col min="15367" max="15367" width="10.85546875" style="184" customWidth="1"/>
    <col min="15368" max="15368" width="16.140625" style="184" customWidth="1"/>
    <col min="15369" max="15369" width="9.140625" style="184"/>
    <col min="15370" max="15370" width="8.140625" style="184" customWidth="1"/>
    <col min="15371" max="15371" width="17.7109375" style="184" customWidth="1"/>
    <col min="15372" max="15618" width="9.140625" style="184"/>
    <col min="15619" max="15619" width="16.28515625" style="184" customWidth="1"/>
    <col min="15620" max="15620" width="9.140625" style="184"/>
    <col min="15621" max="15621" width="13" style="184" customWidth="1"/>
    <col min="15622" max="15622" width="9.140625" style="184"/>
    <col min="15623" max="15623" width="10.85546875" style="184" customWidth="1"/>
    <col min="15624" max="15624" width="16.140625" style="184" customWidth="1"/>
    <col min="15625" max="15625" width="9.140625" style="184"/>
    <col min="15626" max="15626" width="8.140625" style="184" customWidth="1"/>
    <col min="15627" max="15627" width="17.7109375" style="184" customWidth="1"/>
    <col min="15628" max="15874" width="9.140625" style="184"/>
    <col min="15875" max="15875" width="16.28515625" style="184" customWidth="1"/>
    <col min="15876" max="15876" width="9.140625" style="184"/>
    <col min="15877" max="15877" width="13" style="184" customWidth="1"/>
    <col min="15878" max="15878" width="9.140625" style="184"/>
    <col min="15879" max="15879" width="10.85546875" style="184" customWidth="1"/>
    <col min="15880" max="15880" width="16.140625" style="184" customWidth="1"/>
    <col min="15881" max="15881" width="9.140625" style="184"/>
    <col min="15882" max="15882" width="8.140625" style="184" customWidth="1"/>
    <col min="15883" max="15883" width="17.7109375" style="184" customWidth="1"/>
    <col min="15884" max="16130" width="9.140625" style="184"/>
    <col min="16131" max="16131" width="16.28515625" style="184" customWidth="1"/>
    <col min="16132" max="16132" width="9.140625" style="184"/>
    <col min="16133" max="16133" width="13" style="184" customWidth="1"/>
    <col min="16134" max="16134" width="9.140625" style="184"/>
    <col min="16135" max="16135" width="10.85546875" style="184" customWidth="1"/>
    <col min="16136" max="16136" width="16.140625" style="184" customWidth="1"/>
    <col min="16137" max="16137" width="9.140625" style="184"/>
    <col min="16138" max="16138" width="8.140625" style="184" customWidth="1"/>
    <col min="16139" max="16139" width="17.7109375" style="184" customWidth="1"/>
    <col min="16140" max="16384" width="9.140625" style="184"/>
  </cols>
  <sheetData>
    <row r="1" spans="1:11" s="183" customFormat="1" ht="20.100000000000001" customHeight="1">
      <c r="A1" s="1365" t="s">
        <v>314</v>
      </c>
      <c r="B1" s="1366"/>
      <c r="C1" s="1367"/>
      <c r="D1" s="1374" t="s">
        <v>315</v>
      </c>
      <c r="E1" s="1375"/>
      <c r="F1" s="1375"/>
      <c r="G1" s="1376"/>
      <c r="H1" s="1383" t="s">
        <v>996</v>
      </c>
      <c r="I1" s="1384"/>
      <c r="J1" s="1384"/>
      <c r="K1" s="1385"/>
    </row>
    <row r="2" spans="1:11" s="183" customFormat="1" ht="20.100000000000001" customHeight="1">
      <c r="A2" s="1368"/>
      <c r="B2" s="1369"/>
      <c r="C2" s="1370"/>
      <c r="D2" s="1377"/>
      <c r="E2" s="1378"/>
      <c r="F2" s="1378"/>
      <c r="G2" s="1379"/>
      <c r="H2" s="1386" t="s">
        <v>316</v>
      </c>
      <c r="I2" s="1387"/>
      <c r="J2" s="1387"/>
      <c r="K2" s="1388"/>
    </row>
    <row r="3" spans="1:11" s="183" customFormat="1" ht="20.100000000000001" customHeight="1" thickBot="1">
      <c r="A3" s="1371"/>
      <c r="B3" s="1372"/>
      <c r="C3" s="1373"/>
      <c r="D3" s="1380"/>
      <c r="E3" s="1381"/>
      <c r="F3" s="1381"/>
      <c r="G3" s="1382"/>
      <c r="H3" s="1389" t="s">
        <v>317</v>
      </c>
      <c r="I3" s="1390"/>
      <c r="J3" s="1390"/>
      <c r="K3" s="1391"/>
    </row>
    <row r="4" spans="1:11" ht="24.95" customHeight="1">
      <c r="A4" s="1392" t="s">
        <v>998</v>
      </c>
      <c r="B4" s="1393"/>
      <c r="C4" s="1393"/>
      <c r="D4" s="1393"/>
      <c r="E4" s="1393"/>
      <c r="F4" s="1393"/>
      <c r="G4" s="1393"/>
      <c r="H4" s="1393"/>
      <c r="I4" s="1393"/>
      <c r="J4" s="1393"/>
      <c r="K4" s="1394"/>
    </row>
    <row r="5" spans="1:11" ht="24.95" customHeight="1">
      <c r="A5" s="1395" t="s">
        <v>997</v>
      </c>
      <c r="B5" s="1396"/>
      <c r="C5" s="1396"/>
      <c r="D5" s="1396"/>
      <c r="E5" s="1396"/>
      <c r="F5" s="1396"/>
      <c r="G5" s="1396"/>
      <c r="H5" s="1396"/>
      <c r="I5" s="1396"/>
      <c r="J5" s="1396"/>
      <c r="K5" s="1397"/>
    </row>
    <row r="6" spans="1:11">
      <c r="A6" s="1398" t="s">
        <v>318</v>
      </c>
      <c r="B6" s="1399"/>
      <c r="C6" s="1399"/>
      <c r="D6" s="1399"/>
      <c r="E6" s="1399"/>
      <c r="F6" s="1399"/>
      <c r="G6" s="1399"/>
      <c r="H6" s="1399"/>
      <c r="I6" s="1399"/>
      <c r="J6" s="1399"/>
      <c r="K6" s="1400"/>
    </row>
    <row r="7" spans="1:11">
      <c r="A7" s="1401"/>
      <c r="B7" s="1399"/>
      <c r="C7" s="1399"/>
      <c r="D7" s="1399"/>
      <c r="E7" s="1399"/>
      <c r="F7" s="1399"/>
      <c r="G7" s="1399"/>
      <c r="H7" s="1399"/>
      <c r="I7" s="1399"/>
      <c r="J7" s="1399"/>
      <c r="K7" s="1400"/>
    </row>
    <row r="8" spans="1:11">
      <c r="A8" s="1401"/>
      <c r="B8" s="1399"/>
      <c r="C8" s="1399"/>
      <c r="D8" s="1399"/>
      <c r="E8" s="1399"/>
      <c r="F8" s="1399"/>
      <c r="G8" s="1399"/>
      <c r="H8" s="1399"/>
      <c r="I8" s="1399"/>
      <c r="J8" s="1399"/>
      <c r="K8" s="1400"/>
    </row>
    <row r="9" spans="1:11">
      <c r="A9" s="1401"/>
      <c r="B9" s="1399"/>
      <c r="C9" s="1399"/>
      <c r="D9" s="1399"/>
      <c r="E9" s="1399"/>
      <c r="F9" s="1399"/>
      <c r="G9" s="1399"/>
      <c r="H9" s="1399"/>
      <c r="I9" s="1399"/>
      <c r="J9" s="1399"/>
      <c r="K9" s="1400"/>
    </row>
    <row r="10" spans="1:11">
      <c r="A10" s="1401"/>
      <c r="B10" s="1399"/>
      <c r="C10" s="1399"/>
      <c r="D10" s="1399"/>
      <c r="E10" s="1399"/>
      <c r="F10" s="1399"/>
      <c r="G10" s="1399"/>
      <c r="H10" s="1399"/>
      <c r="I10" s="1399"/>
      <c r="J10" s="1399"/>
      <c r="K10" s="1400"/>
    </row>
    <row r="11" spans="1:11">
      <c r="A11" s="1401"/>
      <c r="B11" s="1399"/>
      <c r="C11" s="1399"/>
      <c r="D11" s="1399"/>
      <c r="E11" s="1399"/>
      <c r="F11" s="1399"/>
      <c r="G11" s="1399"/>
      <c r="H11" s="1399"/>
      <c r="I11" s="1399"/>
      <c r="J11" s="1399"/>
      <c r="K11" s="1400"/>
    </row>
    <row r="12" spans="1:11">
      <c r="A12" s="1401"/>
      <c r="B12" s="1399"/>
      <c r="C12" s="1399"/>
      <c r="D12" s="1399"/>
      <c r="E12" s="1399"/>
      <c r="F12" s="1399"/>
      <c r="G12" s="1399"/>
      <c r="H12" s="1399"/>
      <c r="I12" s="1399"/>
      <c r="J12" s="1399"/>
      <c r="K12" s="1400"/>
    </row>
    <row r="13" spans="1:11">
      <c r="A13" s="1401"/>
      <c r="B13" s="1399"/>
      <c r="C13" s="1399"/>
      <c r="D13" s="1399"/>
      <c r="E13" s="1399"/>
      <c r="F13" s="1399"/>
      <c r="G13" s="1399"/>
      <c r="H13" s="1399"/>
      <c r="I13" s="1399"/>
      <c r="J13" s="1399"/>
      <c r="K13" s="1400"/>
    </row>
    <row r="14" spans="1:11">
      <c r="A14" s="1401"/>
      <c r="B14" s="1399"/>
      <c r="C14" s="1399"/>
      <c r="D14" s="1399"/>
      <c r="E14" s="1399"/>
      <c r="F14" s="1399"/>
      <c r="G14" s="1399"/>
      <c r="H14" s="1399"/>
      <c r="I14" s="1399"/>
      <c r="J14" s="1399"/>
      <c r="K14" s="1400"/>
    </row>
    <row r="15" spans="1:11">
      <c r="A15" s="1401"/>
      <c r="B15" s="1399"/>
      <c r="C15" s="1399"/>
      <c r="D15" s="1399"/>
      <c r="E15" s="1399"/>
      <c r="F15" s="1399"/>
      <c r="G15" s="1399"/>
      <c r="H15" s="1399"/>
      <c r="I15" s="1399"/>
      <c r="J15" s="1399"/>
      <c r="K15" s="1400"/>
    </row>
    <row r="16" spans="1:11">
      <c r="A16" s="1401"/>
      <c r="B16" s="1399"/>
      <c r="C16" s="1399"/>
      <c r="D16" s="1399"/>
      <c r="E16" s="1399"/>
      <c r="F16" s="1399"/>
      <c r="G16" s="1399"/>
      <c r="H16" s="1399"/>
      <c r="I16" s="1399"/>
      <c r="J16" s="1399"/>
      <c r="K16" s="1400"/>
    </row>
    <row r="17" spans="1:11">
      <c r="A17" s="1401"/>
      <c r="B17" s="1399"/>
      <c r="C17" s="1399"/>
      <c r="D17" s="1399"/>
      <c r="E17" s="1399"/>
      <c r="F17" s="1399"/>
      <c r="G17" s="1399"/>
      <c r="H17" s="1399"/>
      <c r="I17" s="1399"/>
      <c r="J17" s="1399"/>
      <c r="K17" s="1400"/>
    </row>
    <row r="18" spans="1:11">
      <c r="A18" s="1401"/>
      <c r="B18" s="1399"/>
      <c r="C18" s="1399"/>
      <c r="D18" s="1399"/>
      <c r="E18" s="1399"/>
      <c r="F18" s="1399"/>
      <c r="G18" s="1399"/>
      <c r="H18" s="1399"/>
      <c r="I18" s="1399"/>
      <c r="J18" s="1399"/>
      <c r="K18" s="1400"/>
    </row>
    <row r="19" spans="1:11">
      <c r="A19" s="1401"/>
      <c r="B19" s="1399"/>
      <c r="C19" s="1399"/>
      <c r="D19" s="1399"/>
      <c r="E19" s="1399"/>
      <c r="F19" s="1399"/>
      <c r="G19" s="1399"/>
      <c r="H19" s="1399"/>
      <c r="I19" s="1399"/>
      <c r="J19" s="1399"/>
      <c r="K19" s="1400"/>
    </row>
    <row r="20" spans="1:11">
      <c r="A20" s="1401"/>
      <c r="B20" s="1399"/>
      <c r="C20" s="1399"/>
      <c r="D20" s="1399"/>
      <c r="E20" s="1399"/>
      <c r="F20" s="1399"/>
      <c r="G20" s="1399"/>
      <c r="H20" s="1399"/>
      <c r="I20" s="1399"/>
      <c r="J20" s="1399"/>
      <c r="K20" s="1400"/>
    </row>
    <row r="21" spans="1:11">
      <c r="A21" s="1401"/>
      <c r="B21" s="1399"/>
      <c r="C21" s="1399"/>
      <c r="D21" s="1399"/>
      <c r="E21" s="1399"/>
      <c r="F21" s="1399"/>
      <c r="G21" s="1399"/>
      <c r="H21" s="1399"/>
      <c r="I21" s="1399"/>
      <c r="J21" s="1399"/>
      <c r="K21" s="1400"/>
    </row>
    <row r="22" spans="1:11">
      <c r="A22" s="1401"/>
      <c r="B22" s="1399"/>
      <c r="C22" s="1399"/>
      <c r="D22" s="1399"/>
      <c r="E22" s="1399"/>
      <c r="F22" s="1399"/>
      <c r="G22" s="1399"/>
      <c r="H22" s="1399"/>
      <c r="I22" s="1399"/>
      <c r="J22" s="1399"/>
      <c r="K22" s="1400"/>
    </row>
    <row r="23" spans="1:11">
      <c r="A23" s="1401"/>
      <c r="B23" s="1399"/>
      <c r="C23" s="1399"/>
      <c r="D23" s="1399"/>
      <c r="E23" s="1399"/>
      <c r="F23" s="1399"/>
      <c r="G23" s="1399"/>
      <c r="H23" s="1399"/>
      <c r="I23" s="1399"/>
      <c r="J23" s="1399"/>
      <c r="K23" s="1400"/>
    </row>
    <row r="24" spans="1:11">
      <c r="A24" s="1401"/>
      <c r="B24" s="1399"/>
      <c r="C24" s="1399"/>
      <c r="D24" s="1399"/>
      <c r="E24" s="1399"/>
      <c r="F24" s="1399"/>
      <c r="G24" s="1399"/>
      <c r="H24" s="1399"/>
      <c r="I24" s="1399"/>
      <c r="J24" s="1399"/>
      <c r="K24" s="1400"/>
    </row>
    <row r="25" spans="1:11">
      <c r="A25" s="1401"/>
      <c r="B25" s="1399"/>
      <c r="C25" s="1399"/>
      <c r="D25" s="1399"/>
      <c r="E25" s="1399"/>
      <c r="F25" s="1399"/>
      <c r="G25" s="1399"/>
      <c r="H25" s="1399"/>
      <c r="I25" s="1399"/>
      <c r="J25" s="1399"/>
      <c r="K25" s="1400"/>
    </row>
    <row r="26" spans="1:11">
      <c r="A26" s="1401"/>
      <c r="B26" s="1399"/>
      <c r="C26" s="1399"/>
      <c r="D26" s="1399"/>
      <c r="E26" s="1399"/>
      <c r="F26" s="1399"/>
      <c r="G26" s="1399"/>
      <c r="H26" s="1399"/>
      <c r="I26" s="1399"/>
      <c r="J26" s="1399"/>
      <c r="K26" s="1400"/>
    </row>
    <row r="27" spans="1:11">
      <c r="A27" s="1401"/>
      <c r="B27" s="1399"/>
      <c r="C27" s="1399"/>
      <c r="D27" s="1399"/>
      <c r="E27" s="1399"/>
      <c r="F27" s="1399"/>
      <c r="G27" s="1399"/>
      <c r="H27" s="1399"/>
      <c r="I27" s="1399"/>
      <c r="J27" s="1399"/>
      <c r="K27" s="1400"/>
    </row>
    <row r="28" spans="1:11">
      <c r="A28" s="1401"/>
      <c r="B28" s="1399"/>
      <c r="C28" s="1399"/>
      <c r="D28" s="1399"/>
      <c r="E28" s="1399"/>
      <c r="F28" s="1399"/>
      <c r="G28" s="1399"/>
      <c r="H28" s="1399"/>
      <c r="I28" s="1399"/>
      <c r="J28" s="1399"/>
      <c r="K28" s="1400"/>
    </row>
    <row r="29" spans="1:11">
      <c r="A29" s="1401"/>
      <c r="B29" s="1399"/>
      <c r="C29" s="1399"/>
      <c r="D29" s="1399"/>
      <c r="E29" s="1399"/>
      <c r="F29" s="1399"/>
      <c r="G29" s="1399"/>
      <c r="H29" s="1399"/>
      <c r="I29" s="1399"/>
      <c r="J29" s="1399"/>
      <c r="K29" s="1400"/>
    </row>
    <row r="30" spans="1:11">
      <c r="A30" s="1401"/>
      <c r="B30" s="1399"/>
      <c r="C30" s="1399"/>
      <c r="D30" s="1399"/>
      <c r="E30" s="1399"/>
      <c r="F30" s="1399"/>
      <c r="G30" s="1399"/>
      <c r="H30" s="1399"/>
      <c r="I30" s="1399"/>
      <c r="J30" s="1399"/>
      <c r="K30" s="1400"/>
    </row>
    <row r="31" spans="1:11">
      <c r="A31" s="1401"/>
      <c r="B31" s="1399"/>
      <c r="C31" s="1399"/>
      <c r="D31" s="1399"/>
      <c r="E31" s="1399"/>
      <c r="F31" s="1399"/>
      <c r="G31" s="1399"/>
      <c r="H31" s="1399"/>
      <c r="I31" s="1399"/>
      <c r="J31" s="1399"/>
      <c r="K31" s="1400"/>
    </row>
    <row r="32" spans="1:11">
      <c r="A32" s="1401"/>
      <c r="B32" s="1399"/>
      <c r="C32" s="1399"/>
      <c r="D32" s="1399"/>
      <c r="E32" s="1399"/>
      <c r="F32" s="1399"/>
      <c r="G32" s="1399"/>
      <c r="H32" s="1399"/>
      <c r="I32" s="1399"/>
      <c r="J32" s="1399"/>
      <c r="K32" s="1400"/>
    </row>
    <row r="33" spans="1:11">
      <c r="A33" s="1401"/>
      <c r="B33" s="1399"/>
      <c r="C33" s="1399"/>
      <c r="D33" s="1399"/>
      <c r="E33" s="1399"/>
      <c r="F33" s="1399"/>
      <c r="G33" s="1399"/>
      <c r="H33" s="1399"/>
      <c r="I33" s="1399"/>
      <c r="J33" s="1399"/>
      <c r="K33" s="1400"/>
    </row>
    <row r="34" spans="1:11">
      <c r="A34" s="1401"/>
      <c r="B34" s="1399"/>
      <c r="C34" s="1399"/>
      <c r="D34" s="1399"/>
      <c r="E34" s="1399"/>
      <c r="F34" s="1399"/>
      <c r="G34" s="1399"/>
      <c r="H34" s="1399"/>
      <c r="I34" s="1399"/>
      <c r="J34" s="1399"/>
      <c r="K34" s="1400"/>
    </row>
    <row r="35" spans="1:11">
      <c r="A35" s="1401"/>
      <c r="B35" s="1399"/>
      <c r="C35" s="1399"/>
      <c r="D35" s="1399"/>
      <c r="E35" s="1399"/>
      <c r="F35" s="1399"/>
      <c r="G35" s="1399"/>
      <c r="H35" s="1399"/>
      <c r="I35" s="1399"/>
      <c r="J35" s="1399"/>
      <c r="K35" s="1400"/>
    </row>
    <row r="36" spans="1:11">
      <c r="A36" s="1401"/>
      <c r="B36" s="1399"/>
      <c r="C36" s="1399"/>
      <c r="D36" s="1399"/>
      <c r="E36" s="1399"/>
      <c r="F36" s="1399"/>
      <c r="G36" s="1399"/>
      <c r="H36" s="1399"/>
      <c r="I36" s="1399"/>
      <c r="J36" s="1399"/>
      <c r="K36" s="1400"/>
    </row>
    <row r="37" spans="1:11" ht="19.5" customHeight="1">
      <c r="A37" s="1401"/>
      <c r="B37" s="1399"/>
      <c r="C37" s="1399"/>
      <c r="D37" s="1399"/>
      <c r="E37" s="1399"/>
      <c r="F37" s="1399"/>
      <c r="G37" s="1399"/>
      <c r="H37" s="1399"/>
      <c r="I37" s="1399"/>
      <c r="J37" s="1399"/>
      <c r="K37" s="1400"/>
    </row>
    <row r="38" spans="1:11">
      <c r="A38" s="1401"/>
      <c r="B38" s="1399"/>
      <c r="C38" s="1399"/>
      <c r="D38" s="1399"/>
      <c r="E38" s="1399"/>
      <c r="F38" s="1399"/>
      <c r="G38" s="1399"/>
      <c r="H38" s="1399"/>
      <c r="I38" s="1399"/>
      <c r="J38" s="1399"/>
      <c r="K38" s="1400"/>
    </row>
    <row r="39" spans="1:11" ht="20.25" customHeight="1" thickBot="1">
      <c r="A39" s="1401"/>
      <c r="B39" s="1399"/>
      <c r="C39" s="1399"/>
      <c r="D39" s="1399"/>
      <c r="E39" s="1399"/>
      <c r="F39" s="1399"/>
      <c r="G39" s="1399"/>
      <c r="H39" s="1399"/>
      <c r="I39" s="1399"/>
      <c r="J39" s="1399"/>
      <c r="K39" s="1400"/>
    </row>
    <row r="40" spans="1:11" ht="27" customHeight="1" thickBot="1">
      <c r="A40" s="185" t="s">
        <v>319</v>
      </c>
      <c r="B40" s="1402" t="s">
        <v>320</v>
      </c>
      <c r="C40" s="1402"/>
      <c r="D40" s="1402" t="s">
        <v>321</v>
      </c>
      <c r="E40" s="1402"/>
      <c r="F40" s="1403" t="s">
        <v>322</v>
      </c>
      <c r="G40" s="1402"/>
      <c r="H40" s="186" t="s">
        <v>323</v>
      </c>
      <c r="I40" s="1402" t="s">
        <v>324</v>
      </c>
      <c r="J40" s="1402"/>
      <c r="K40" s="187" t="s">
        <v>325</v>
      </c>
    </row>
    <row r="41" spans="1:11" ht="21.75" customHeight="1" thickBot="1">
      <c r="A41" s="1314" t="s">
        <v>326</v>
      </c>
      <c r="B41" s="1362"/>
      <c r="C41" s="1362"/>
      <c r="D41" s="1362"/>
      <c r="E41" s="1362"/>
      <c r="F41" s="1315"/>
      <c r="G41" s="1315"/>
      <c r="H41" s="1315"/>
      <c r="I41" s="1315"/>
      <c r="J41" s="1315"/>
      <c r="K41" s="1316"/>
    </row>
    <row r="42" spans="1:11" ht="20.100000000000001" customHeight="1">
      <c r="A42" s="188">
        <v>1</v>
      </c>
      <c r="B42" s="1351" t="s">
        <v>310</v>
      </c>
      <c r="C42" s="1351"/>
      <c r="D42" s="1404">
        <v>725</v>
      </c>
      <c r="E42" s="1404"/>
      <c r="F42" s="1360" t="s">
        <v>566</v>
      </c>
      <c r="G42" s="1360"/>
      <c r="H42" s="189">
        <v>10</v>
      </c>
      <c r="I42" s="1338" t="s">
        <v>274</v>
      </c>
      <c r="J42" s="1338"/>
      <c r="K42" s="190"/>
    </row>
    <row r="43" spans="1:11" ht="20.100000000000001" customHeight="1">
      <c r="A43" s="191">
        <v>2</v>
      </c>
      <c r="B43" s="1351" t="s">
        <v>310</v>
      </c>
      <c r="C43" s="1351"/>
      <c r="D43" s="1404">
        <v>715</v>
      </c>
      <c r="E43" s="1404"/>
      <c r="F43" s="1360" t="s">
        <v>566</v>
      </c>
      <c r="G43" s="1360"/>
      <c r="H43" s="192">
        <v>10</v>
      </c>
      <c r="I43" s="1333" t="s">
        <v>274</v>
      </c>
      <c r="J43" s="1333"/>
      <c r="K43" s="193"/>
    </row>
    <row r="44" spans="1:11" ht="20.100000000000001" customHeight="1">
      <c r="A44" s="756">
        <v>3</v>
      </c>
      <c r="B44" s="1351" t="s">
        <v>308</v>
      </c>
      <c r="C44" s="1351"/>
      <c r="D44" s="1404">
        <v>590</v>
      </c>
      <c r="E44" s="1404"/>
      <c r="F44" s="1360" t="s">
        <v>566</v>
      </c>
      <c r="G44" s="1360"/>
      <c r="H44" s="192">
        <v>10</v>
      </c>
      <c r="I44" s="1333" t="s">
        <v>274</v>
      </c>
      <c r="J44" s="1333"/>
      <c r="K44" s="193"/>
    </row>
    <row r="45" spans="1:11" ht="20.100000000000001" customHeight="1">
      <c r="A45" s="188">
        <v>4</v>
      </c>
      <c r="B45" s="1351" t="s">
        <v>752</v>
      </c>
      <c r="C45" s="1351"/>
      <c r="D45" s="1404">
        <v>605</v>
      </c>
      <c r="E45" s="1404"/>
      <c r="F45" s="1360" t="s">
        <v>566</v>
      </c>
      <c r="G45" s="1360"/>
      <c r="H45" s="192">
        <v>10</v>
      </c>
      <c r="I45" s="1333" t="s">
        <v>274</v>
      </c>
      <c r="J45" s="1333"/>
      <c r="K45" s="193"/>
    </row>
    <row r="46" spans="1:11" ht="20.100000000000001" customHeight="1">
      <c r="A46" s="191">
        <v>5</v>
      </c>
      <c r="B46" s="1351" t="s">
        <v>755</v>
      </c>
      <c r="C46" s="1351"/>
      <c r="D46" s="1404">
        <v>45</v>
      </c>
      <c r="E46" s="1404"/>
      <c r="F46" s="1353" t="s">
        <v>745</v>
      </c>
      <c r="G46" s="1354"/>
      <c r="H46" s="192">
        <v>10</v>
      </c>
      <c r="I46" s="1333" t="s">
        <v>274</v>
      </c>
      <c r="J46" s="1333"/>
      <c r="K46" s="193"/>
    </row>
    <row r="47" spans="1:11" ht="20.100000000000001" customHeight="1">
      <c r="A47" s="756">
        <v>6</v>
      </c>
      <c r="B47" s="1351" t="s">
        <v>755</v>
      </c>
      <c r="C47" s="1351"/>
      <c r="D47" s="1404">
        <v>28.5</v>
      </c>
      <c r="E47" s="1404"/>
      <c r="F47" s="1360" t="s">
        <v>745</v>
      </c>
      <c r="G47" s="1360"/>
      <c r="H47" s="192">
        <v>10</v>
      </c>
      <c r="I47" s="1333" t="s">
        <v>274</v>
      </c>
      <c r="J47" s="1333"/>
      <c r="K47" s="193"/>
    </row>
    <row r="48" spans="1:11" ht="20.100000000000001" customHeight="1">
      <c r="A48" s="188">
        <v>7</v>
      </c>
      <c r="B48" s="1351" t="s">
        <v>758</v>
      </c>
      <c r="C48" s="1351"/>
      <c r="D48" s="1404">
        <v>40</v>
      </c>
      <c r="E48" s="1404"/>
      <c r="F48" s="1353" t="s">
        <v>745</v>
      </c>
      <c r="G48" s="1354"/>
      <c r="H48" s="192">
        <v>10</v>
      </c>
      <c r="I48" s="1333" t="s">
        <v>274</v>
      </c>
      <c r="J48" s="1333"/>
      <c r="K48" s="193"/>
    </row>
    <row r="49" spans="1:12" ht="20.100000000000001" customHeight="1">
      <c r="A49" s="191">
        <v>8</v>
      </c>
      <c r="B49" s="1351" t="s">
        <v>310</v>
      </c>
      <c r="C49" s="1351"/>
      <c r="D49" s="1404">
        <v>5</v>
      </c>
      <c r="E49" s="1404"/>
      <c r="F49" s="1353" t="s">
        <v>745</v>
      </c>
      <c r="G49" s="1354"/>
      <c r="H49" s="192">
        <v>10</v>
      </c>
      <c r="I49" s="1333" t="s">
        <v>274</v>
      </c>
      <c r="J49" s="1333"/>
      <c r="K49" s="193"/>
    </row>
    <row r="50" spans="1:12" ht="20.100000000000001" customHeight="1">
      <c r="A50" s="191">
        <v>9</v>
      </c>
      <c r="B50" s="1355" t="s">
        <v>389</v>
      </c>
      <c r="C50" s="1355"/>
      <c r="D50" s="1356" t="s">
        <v>390</v>
      </c>
      <c r="E50" s="1357"/>
      <c r="F50" s="1357"/>
      <c r="G50" s="1358"/>
      <c r="H50" s="194">
        <v>5</v>
      </c>
      <c r="I50" s="1333" t="s">
        <v>274</v>
      </c>
      <c r="J50" s="1333"/>
      <c r="K50" s="193"/>
    </row>
    <row r="51" spans="1:12" ht="22.5" customHeight="1" thickBot="1">
      <c r="A51" s="195"/>
      <c r="B51" s="1345"/>
      <c r="C51" s="1345"/>
      <c r="D51" s="1345"/>
      <c r="E51" s="1346"/>
      <c r="F51" s="1347"/>
      <c r="G51" s="1348"/>
      <c r="K51" s="196"/>
    </row>
    <row r="52" spans="1:12" ht="20.100000000000001" customHeight="1" thickBot="1">
      <c r="A52" s="1314" t="s">
        <v>281</v>
      </c>
      <c r="B52" s="1315"/>
      <c r="C52" s="1315"/>
      <c r="D52" s="1315"/>
      <c r="E52" s="1315"/>
      <c r="F52" s="1315"/>
      <c r="G52" s="1315"/>
      <c r="H52" s="1315"/>
      <c r="I52" s="1315"/>
      <c r="J52" s="1315"/>
      <c r="K52" s="1316"/>
    </row>
    <row r="53" spans="1:12" ht="21.75" customHeight="1">
      <c r="A53" s="197">
        <v>1</v>
      </c>
      <c r="B53" s="1339" t="s">
        <v>327</v>
      </c>
      <c r="C53" s="1340"/>
      <c r="D53" s="1340"/>
      <c r="E53" s="1341"/>
      <c r="F53" s="1349" t="s">
        <v>281</v>
      </c>
      <c r="G53" s="1349"/>
      <c r="H53" s="198">
        <v>1</v>
      </c>
      <c r="I53" s="1350" t="s">
        <v>328</v>
      </c>
      <c r="J53" s="1350"/>
      <c r="K53" s="199"/>
    </row>
    <row r="54" spans="1:12" ht="22.5" customHeight="1">
      <c r="A54" s="200">
        <v>2</v>
      </c>
      <c r="B54" s="1332" t="s">
        <v>329</v>
      </c>
      <c r="C54" s="1318"/>
      <c r="D54" s="1318"/>
      <c r="E54" s="1319"/>
      <c r="F54" s="1333" t="s">
        <v>281</v>
      </c>
      <c r="G54" s="1333"/>
      <c r="H54" s="201">
        <v>1</v>
      </c>
      <c r="I54" s="1334" t="s">
        <v>328</v>
      </c>
      <c r="J54" s="1334"/>
      <c r="K54" s="202"/>
    </row>
    <row r="55" spans="1:12" ht="24.95" customHeight="1">
      <c r="A55" s="200">
        <v>3</v>
      </c>
      <c r="B55" s="1332" t="s">
        <v>330</v>
      </c>
      <c r="C55" s="1318"/>
      <c r="D55" s="1318"/>
      <c r="E55" s="1319"/>
      <c r="F55" s="1333" t="s">
        <v>281</v>
      </c>
      <c r="G55" s="1333"/>
      <c r="H55" s="201">
        <v>1</v>
      </c>
      <c r="I55" s="1334" t="s">
        <v>328</v>
      </c>
      <c r="J55" s="1334"/>
      <c r="K55" s="202"/>
    </row>
    <row r="56" spans="1:12" ht="25.5" customHeight="1" thickBot="1">
      <c r="A56" s="203">
        <v>4</v>
      </c>
      <c r="B56" s="1335" t="s">
        <v>381</v>
      </c>
      <c r="C56" s="1336"/>
      <c r="D56" s="1336"/>
      <c r="E56" s="1337"/>
      <c r="F56" s="1338" t="s">
        <v>281</v>
      </c>
      <c r="G56" s="1338"/>
      <c r="H56" s="201">
        <v>1</v>
      </c>
      <c r="I56" s="1334" t="s">
        <v>328</v>
      </c>
      <c r="J56" s="1334"/>
      <c r="K56" s="204"/>
      <c r="L56" s="205"/>
    </row>
    <row r="57" spans="1:12" ht="24.95" customHeight="1" thickBot="1">
      <c r="A57" s="1314" t="s">
        <v>331</v>
      </c>
      <c r="B57" s="1315"/>
      <c r="C57" s="1315"/>
      <c r="D57" s="1315"/>
      <c r="E57" s="1315"/>
      <c r="F57" s="1315"/>
      <c r="G57" s="1315"/>
      <c r="H57" s="1315"/>
      <c r="I57" s="1315"/>
      <c r="J57" s="1315"/>
      <c r="K57" s="1316"/>
      <c r="L57" s="205"/>
    </row>
    <row r="58" spans="1:12" ht="25.5" customHeight="1" thickBot="1">
      <c r="A58" s="206">
        <v>1</v>
      </c>
      <c r="B58" s="1339" t="s">
        <v>332</v>
      </c>
      <c r="C58" s="1340"/>
      <c r="D58" s="1340"/>
      <c r="E58" s="1341"/>
      <c r="F58" s="1342"/>
      <c r="G58" s="1343"/>
      <c r="H58" s="207"/>
      <c r="I58" s="1344"/>
      <c r="J58" s="1344"/>
      <c r="K58" s="190"/>
      <c r="L58" s="205"/>
    </row>
    <row r="59" spans="1:12" ht="20.100000000000001" customHeight="1" thickBot="1">
      <c r="A59" s="1314" t="s">
        <v>333</v>
      </c>
      <c r="B59" s="1315"/>
      <c r="C59" s="1315"/>
      <c r="D59" s="1315"/>
      <c r="E59" s="1315"/>
      <c r="F59" s="1315"/>
      <c r="G59" s="1315"/>
      <c r="H59" s="1315"/>
      <c r="I59" s="1315"/>
      <c r="J59" s="1315"/>
      <c r="K59" s="1316"/>
    </row>
    <row r="60" spans="1:12" ht="20.100000000000001" customHeight="1">
      <c r="A60" s="200">
        <v>1</v>
      </c>
      <c r="B60" s="1317" t="s">
        <v>55</v>
      </c>
      <c r="C60" s="1318"/>
      <c r="D60" s="1318"/>
      <c r="E60" s="1319"/>
      <c r="F60" s="1320" t="s">
        <v>334</v>
      </c>
      <c r="G60" s="1321"/>
      <c r="H60" s="1321"/>
      <c r="I60" s="1321"/>
      <c r="J60" s="1322"/>
      <c r="K60" s="208"/>
    </row>
    <row r="61" spans="1:12" s="209" customFormat="1" ht="15.75">
      <c r="A61" s="1323"/>
      <c r="B61" s="1324"/>
      <c r="C61" s="1324"/>
      <c r="D61" s="1324"/>
      <c r="E61" s="1325"/>
      <c r="F61" s="1325"/>
      <c r="G61" s="1325"/>
      <c r="H61" s="1325"/>
      <c r="I61" s="1326" t="s">
        <v>335</v>
      </c>
      <c r="J61" s="1326"/>
      <c r="K61" s="1327"/>
    </row>
    <row r="62" spans="1:12" s="209" customFormat="1" ht="15.75">
      <c r="A62" s="1323"/>
      <c r="B62" s="1324"/>
      <c r="C62" s="1324"/>
      <c r="D62" s="1324"/>
      <c r="E62" s="1325"/>
      <c r="F62" s="1325"/>
      <c r="G62" s="1325"/>
      <c r="H62" s="1325"/>
      <c r="I62" s="1326" t="s">
        <v>336</v>
      </c>
      <c r="J62" s="1326"/>
      <c r="K62" s="1327"/>
    </row>
    <row r="63" spans="1:12" s="209" customFormat="1" ht="15.75" customHeight="1" thickBot="1">
      <c r="A63" s="1328" t="s">
        <v>337</v>
      </c>
      <c r="B63" s="1329"/>
      <c r="C63" s="1329"/>
      <c r="D63" s="1329"/>
      <c r="E63" s="1329" t="s">
        <v>338</v>
      </c>
      <c r="F63" s="1329"/>
      <c r="G63" s="1329"/>
      <c r="H63" s="1329"/>
      <c r="I63" s="1330" t="s">
        <v>339</v>
      </c>
      <c r="J63" s="1330"/>
      <c r="K63" s="1331"/>
    </row>
    <row r="64" spans="1:12" s="183" customFormat="1" ht="20.100000000000001" customHeight="1">
      <c r="A64" s="1365" t="s">
        <v>314</v>
      </c>
      <c r="B64" s="1366"/>
      <c r="C64" s="1367"/>
      <c r="D64" s="1374" t="s">
        <v>315</v>
      </c>
      <c r="E64" s="1375"/>
      <c r="F64" s="1375"/>
      <c r="G64" s="1376"/>
      <c r="H64" s="1383" t="s">
        <v>976</v>
      </c>
      <c r="I64" s="1384"/>
      <c r="J64" s="1384"/>
      <c r="K64" s="1385"/>
    </row>
    <row r="65" spans="1:11" s="183" customFormat="1" ht="20.100000000000001" customHeight="1">
      <c r="A65" s="1368"/>
      <c r="B65" s="1369"/>
      <c r="C65" s="1370"/>
      <c r="D65" s="1377"/>
      <c r="E65" s="1378"/>
      <c r="F65" s="1378"/>
      <c r="G65" s="1379"/>
      <c r="H65" s="1386" t="s">
        <v>316</v>
      </c>
      <c r="I65" s="1387"/>
      <c r="J65" s="1387"/>
      <c r="K65" s="1388"/>
    </row>
    <row r="66" spans="1:11" s="183" customFormat="1" ht="20.100000000000001" customHeight="1" thickBot="1">
      <c r="A66" s="1371"/>
      <c r="B66" s="1372"/>
      <c r="C66" s="1373"/>
      <c r="D66" s="1380"/>
      <c r="E66" s="1381"/>
      <c r="F66" s="1381"/>
      <c r="G66" s="1382"/>
      <c r="H66" s="1389" t="s">
        <v>317</v>
      </c>
      <c r="I66" s="1390"/>
      <c r="J66" s="1390"/>
      <c r="K66" s="1391"/>
    </row>
    <row r="67" spans="1:11" ht="24.95" customHeight="1">
      <c r="A67" s="1392" t="s">
        <v>977</v>
      </c>
      <c r="B67" s="1393"/>
      <c r="C67" s="1393"/>
      <c r="D67" s="1393"/>
      <c r="E67" s="1393"/>
      <c r="F67" s="1393"/>
      <c r="G67" s="1393"/>
      <c r="H67" s="1393"/>
      <c r="I67" s="1393"/>
      <c r="J67" s="1393"/>
      <c r="K67" s="1394"/>
    </row>
    <row r="68" spans="1:11" ht="24.95" customHeight="1">
      <c r="A68" s="1395" t="s">
        <v>978</v>
      </c>
      <c r="B68" s="1396"/>
      <c r="C68" s="1396"/>
      <c r="D68" s="1396"/>
      <c r="E68" s="1396"/>
      <c r="F68" s="1396"/>
      <c r="G68" s="1396"/>
      <c r="H68" s="1396"/>
      <c r="I68" s="1396"/>
      <c r="J68" s="1396"/>
      <c r="K68" s="1397"/>
    </row>
    <row r="69" spans="1:11">
      <c r="A69" s="1398" t="s">
        <v>318</v>
      </c>
      <c r="B69" s="1399"/>
      <c r="C69" s="1399"/>
      <c r="D69" s="1399"/>
      <c r="E69" s="1399"/>
      <c r="F69" s="1399"/>
      <c r="G69" s="1399"/>
      <c r="H69" s="1399"/>
      <c r="I69" s="1399"/>
      <c r="J69" s="1399"/>
      <c r="K69" s="1400"/>
    </row>
    <row r="70" spans="1:11">
      <c r="A70" s="1401"/>
      <c r="B70" s="1399"/>
      <c r="C70" s="1399"/>
      <c r="D70" s="1399"/>
      <c r="E70" s="1399"/>
      <c r="F70" s="1399"/>
      <c r="G70" s="1399"/>
      <c r="H70" s="1399"/>
      <c r="I70" s="1399"/>
      <c r="J70" s="1399"/>
      <c r="K70" s="1400"/>
    </row>
    <row r="71" spans="1:11">
      <c r="A71" s="1401"/>
      <c r="B71" s="1399"/>
      <c r="C71" s="1399"/>
      <c r="D71" s="1399"/>
      <c r="E71" s="1399"/>
      <c r="F71" s="1399"/>
      <c r="G71" s="1399"/>
      <c r="H71" s="1399"/>
      <c r="I71" s="1399"/>
      <c r="J71" s="1399"/>
      <c r="K71" s="1400"/>
    </row>
    <row r="72" spans="1:11">
      <c r="A72" s="1401"/>
      <c r="B72" s="1399"/>
      <c r="C72" s="1399"/>
      <c r="D72" s="1399"/>
      <c r="E72" s="1399"/>
      <c r="F72" s="1399"/>
      <c r="G72" s="1399"/>
      <c r="H72" s="1399"/>
      <c r="I72" s="1399"/>
      <c r="J72" s="1399"/>
      <c r="K72" s="1400"/>
    </row>
    <row r="73" spans="1:11">
      <c r="A73" s="1401"/>
      <c r="B73" s="1399"/>
      <c r="C73" s="1399"/>
      <c r="D73" s="1399"/>
      <c r="E73" s="1399"/>
      <c r="F73" s="1399"/>
      <c r="G73" s="1399"/>
      <c r="H73" s="1399"/>
      <c r="I73" s="1399"/>
      <c r="J73" s="1399"/>
      <c r="K73" s="1400"/>
    </row>
    <row r="74" spans="1:11">
      <c r="A74" s="1401"/>
      <c r="B74" s="1399"/>
      <c r="C74" s="1399"/>
      <c r="D74" s="1399"/>
      <c r="E74" s="1399"/>
      <c r="F74" s="1399"/>
      <c r="G74" s="1399"/>
      <c r="H74" s="1399"/>
      <c r="I74" s="1399"/>
      <c r="J74" s="1399"/>
      <c r="K74" s="1400"/>
    </row>
    <row r="75" spans="1:11">
      <c r="A75" s="1401"/>
      <c r="B75" s="1399"/>
      <c r="C75" s="1399"/>
      <c r="D75" s="1399"/>
      <c r="E75" s="1399"/>
      <c r="F75" s="1399"/>
      <c r="G75" s="1399"/>
      <c r="H75" s="1399"/>
      <c r="I75" s="1399"/>
      <c r="J75" s="1399"/>
      <c r="K75" s="1400"/>
    </row>
    <row r="76" spans="1:11">
      <c r="A76" s="1401"/>
      <c r="B76" s="1399"/>
      <c r="C76" s="1399"/>
      <c r="D76" s="1399"/>
      <c r="E76" s="1399"/>
      <c r="F76" s="1399"/>
      <c r="G76" s="1399"/>
      <c r="H76" s="1399"/>
      <c r="I76" s="1399"/>
      <c r="J76" s="1399"/>
      <c r="K76" s="1400"/>
    </row>
    <row r="77" spans="1:11">
      <c r="A77" s="1401"/>
      <c r="B77" s="1399"/>
      <c r="C77" s="1399"/>
      <c r="D77" s="1399"/>
      <c r="E77" s="1399"/>
      <c r="F77" s="1399"/>
      <c r="G77" s="1399"/>
      <c r="H77" s="1399"/>
      <c r="I77" s="1399"/>
      <c r="J77" s="1399"/>
      <c r="K77" s="1400"/>
    </row>
    <row r="78" spans="1:11">
      <c r="A78" s="1401"/>
      <c r="B78" s="1399"/>
      <c r="C78" s="1399"/>
      <c r="D78" s="1399"/>
      <c r="E78" s="1399"/>
      <c r="F78" s="1399"/>
      <c r="G78" s="1399"/>
      <c r="H78" s="1399"/>
      <c r="I78" s="1399"/>
      <c r="J78" s="1399"/>
      <c r="K78" s="1400"/>
    </row>
    <row r="79" spans="1:11">
      <c r="A79" s="1401"/>
      <c r="B79" s="1399"/>
      <c r="C79" s="1399"/>
      <c r="D79" s="1399"/>
      <c r="E79" s="1399"/>
      <c r="F79" s="1399"/>
      <c r="G79" s="1399"/>
      <c r="H79" s="1399"/>
      <c r="I79" s="1399"/>
      <c r="J79" s="1399"/>
      <c r="K79" s="1400"/>
    </row>
    <row r="80" spans="1:11">
      <c r="A80" s="1401"/>
      <c r="B80" s="1399"/>
      <c r="C80" s="1399"/>
      <c r="D80" s="1399"/>
      <c r="E80" s="1399"/>
      <c r="F80" s="1399"/>
      <c r="G80" s="1399"/>
      <c r="H80" s="1399"/>
      <c r="I80" s="1399"/>
      <c r="J80" s="1399"/>
      <c r="K80" s="1400"/>
    </row>
    <row r="81" spans="1:11">
      <c r="A81" s="1401"/>
      <c r="B81" s="1399"/>
      <c r="C81" s="1399"/>
      <c r="D81" s="1399"/>
      <c r="E81" s="1399"/>
      <c r="F81" s="1399"/>
      <c r="G81" s="1399"/>
      <c r="H81" s="1399"/>
      <c r="I81" s="1399"/>
      <c r="J81" s="1399"/>
      <c r="K81" s="1400"/>
    </row>
    <row r="82" spans="1:11">
      <c r="A82" s="1401"/>
      <c r="B82" s="1399"/>
      <c r="C82" s="1399"/>
      <c r="D82" s="1399"/>
      <c r="E82" s="1399"/>
      <c r="F82" s="1399"/>
      <c r="G82" s="1399"/>
      <c r="H82" s="1399"/>
      <c r="I82" s="1399"/>
      <c r="J82" s="1399"/>
      <c r="K82" s="1400"/>
    </row>
    <row r="83" spans="1:11">
      <c r="A83" s="1401"/>
      <c r="B83" s="1399"/>
      <c r="C83" s="1399"/>
      <c r="D83" s="1399"/>
      <c r="E83" s="1399"/>
      <c r="F83" s="1399"/>
      <c r="G83" s="1399"/>
      <c r="H83" s="1399"/>
      <c r="I83" s="1399"/>
      <c r="J83" s="1399"/>
      <c r="K83" s="1400"/>
    </row>
    <row r="84" spans="1:11">
      <c r="A84" s="1401"/>
      <c r="B84" s="1399"/>
      <c r="C84" s="1399"/>
      <c r="D84" s="1399"/>
      <c r="E84" s="1399"/>
      <c r="F84" s="1399"/>
      <c r="G84" s="1399"/>
      <c r="H84" s="1399"/>
      <c r="I84" s="1399"/>
      <c r="J84" s="1399"/>
      <c r="K84" s="1400"/>
    </row>
    <row r="85" spans="1:11">
      <c r="A85" s="1401"/>
      <c r="B85" s="1399"/>
      <c r="C85" s="1399"/>
      <c r="D85" s="1399"/>
      <c r="E85" s="1399"/>
      <c r="F85" s="1399"/>
      <c r="G85" s="1399"/>
      <c r="H85" s="1399"/>
      <c r="I85" s="1399"/>
      <c r="J85" s="1399"/>
      <c r="K85" s="1400"/>
    </row>
    <row r="86" spans="1:11">
      <c r="A86" s="1401"/>
      <c r="B86" s="1399"/>
      <c r="C86" s="1399"/>
      <c r="D86" s="1399"/>
      <c r="E86" s="1399"/>
      <c r="F86" s="1399"/>
      <c r="G86" s="1399"/>
      <c r="H86" s="1399"/>
      <c r="I86" s="1399"/>
      <c r="J86" s="1399"/>
      <c r="K86" s="1400"/>
    </row>
    <row r="87" spans="1:11">
      <c r="A87" s="1401"/>
      <c r="B87" s="1399"/>
      <c r="C87" s="1399"/>
      <c r="D87" s="1399"/>
      <c r="E87" s="1399"/>
      <c r="F87" s="1399"/>
      <c r="G87" s="1399"/>
      <c r="H87" s="1399"/>
      <c r="I87" s="1399"/>
      <c r="J87" s="1399"/>
      <c r="K87" s="1400"/>
    </row>
    <row r="88" spans="1:11">
      <c r="A88" s="1401"/>
      <c r="B88" s="1399"/>
      <c r="C88" s="1399"/>
      <c r="D88" s="1399"/>
      <c r="E88" s="1399"/>
      <c r="F88" s="1399"/>
      <c r="G88" s="1399"/>
      <c r="H88" s="1399"/>
      <c r="I88" s="1399"/>
      <c r="J88" s="1399"/>
      <c r="K88" s="1400"/>
    </row>
    <row r="89" spans="1:11">
      <c r="A89" s="1401"/>
      <c r="B89" s="1399"/>
      <c r="C89" s="1399"/>
      <c r="D89" s="1399"/>
      <c r="E89" s="1399"/>
      <c r="F89" s="1399"/>
      <c r="G89" s="1399"/>
      <c r="H89" s="1399"/>
      <c r="I89" s="1399"/>
      <c r="J89" s="1399"/>
      <c r="K89" s="1400"/>
    </row>
    <row r="90" spans="1:11">
      <c r="A90" s="1401"/>
      <c r="B90" s="1399"/>
      <c r="C90" s="1399"/>
      <c r="D90" s="1399"/>
      <c r="E90" s="1399"/>
      <c r="F90" s="1399"/>
      <c r="G90" s="1399"/>
      <c r="H90" s="1399"/>
      <c r="I90" s="1399"/>
      <c r="J90" s="1399"/>
      <c r="K90" s="1400"/>
    </row>
    <row r="91" spans="1:11">
      <c r="A91" s="1401"/>
      <c r="B91" s="1399"/>
      <c r="C91" s="1399"/>
      <c r="D91" s="1399"/>
      <c r="E91" s="1399"/>
      <c r="F91" s="1399"/>
      <c r="G91" s="1399"/>
      <c r="H91" s="1399"/>
      <c r="I91" s="1399"/>
      <c r="J91" s="1399"/>
      <c r="K91" s="1400"/>
    </row>
    <row r="92" spans="1:11">
      <c r="A92" s="1401"/>
      <c r="B92" s="1399"/>
      <c r="C92" s="1399"/>
      <c r="D92" s="1399"/>
      <c r="E92" s="1399"/>
      <c r="F92" s="1399"/>
      <c r="G92" s="1399"/>
      <c r="H92" s="1399"/>
      <c r="I92" s="1399"/>
      <c r="J92" s="1399"/>
      <c r="K92" s="1400"/>
    </row>
    <row r="93" spans="1:11">
      <c r="A93" s="1401"/>
      <c r="B93" s="1399"/>
      <c r="C93" s="1399"/>
      <c r="D93" s="1399"/>
      <c r="E93" s="1399"/>
      <c r="F93" s="1399"/>
      <c r="G93" s="1399"/>
      <c r="H93" s="1399"/>
      <c r="I93" s="1399"/>
      <c r="J93" s="1399"/>
      <c r="K93" s="1400"/>
    </row>
    <row r="94" spans="1:11">
      <c r="A94" s="1401"/>
      <c r="B94" s="1399"/>
      <c r="C94" s="1399"/>
      <c r="D94" s="1399"/>
      <c r="E94" s="1399"/>
      <c r="F94" s="1399"/>
      <c r="G94" s="1399"/>
      <c r="H94" s="1399"/>
      <c r="I94" s="1399"/>
      <c r="J94" s="1399"/>
      <c r="K94" s="1400"/>
    </row>
    <row r="95" spans="1:11">
      <c r="A95" s="1401"/>
      <c r="B95" s="1399"/>
      <c r="C95" s="1399"/>
      <c r="D95" s="1399"/>
      <c r="E95" s="1399"/>
      <c r="F95" s="1399"/>
      <c r="G95" s="1399"/>
      <c r="H95" s="1399"/>
      <c r="I95" s="1399"/>
      <c r="J95" s="1399"/>
      <c r="K95" s="1400"/>
    </row>
    <row r="96" spans="1:11">
      <c r="A96" s="1401"/>
      <c r="B96" s="1399"/>
      <c r="C96" s="1399"/>
      <c r="D96" s="1399"/>
      <c r="E96" s="1399"/>
      <c r="F96" s="1399"/>
      <c r="G96" s="1399"/>
      <c r="H96" s="1399"/>
      <c r="I96" s="1399"/>
      <c r="J96" s="1399"/>
      <c r="K96" s="1400"/>
    </row>
    <row r="97" spans="1:11">
      <c r="A97" s="1401"/>
      <c r="B97" s="1399"/>
      <c r="C97" s="1399"/>
      <c r="D97" s="1399"/>
      <c r="E97" s="1399"/>
      <c r="F97" s="1399"/>
      <c r="G97" s="1399"/>
      <c r="H97" s="1399"/>
      <c r="I97" s="1399"/>
      <c r="J97" s="1399"/>
      <c r="K97" s="1400"/>
    </row>
    <row r="98" spans="1:11">
      <c r="A98" s="1401"/>
      <c r="B98" s="1399"/>
      <c r="C98" s="1399"/>
      <c r="D98" s="1399"/>
      <c r="E98" s="1399"/>
      <c r="F98" s="1399"/>
      <c r="G98" s="1399"/>
      <c r="H98" s="1399"/>
      <c r="I98" s="1399"/>
      <c r="J98" s="1399"/>
      <c r="K98" s="1400"/>
    </row>
    <row r="99" spans="1:11">
      <c r="A99" s="1401"/>
      <c r="B99" s="1399"/>
      <c r="C99" s="1399"/>
      <c r="D99" s="1399"/>
      <c r="E99" s="1399"/>
      <c r="F99" s="1399"/>
      <c r="G99" s="1399"/>
      <c r="H99" s="1399"/>
      <c r="I99" s="1399"/>
      <c r="J99" s="1399"/>
      <c r="K99" s="1400"/>
    </row>
    <row r="100" spans="1:11" ht="19.5" customHeight="1">
      <c r="A100" s="1401"/>
      <c r="B100" s="1399"/>
      <c r="C100" s="1399"/>
      <c r="D100" s="1399"/>
      <c r="E100" s="1399"/>
      <c r="F100" s="1399"/>
      <c r="G100" s="1399"/>
      <c r="H100" s="1399"/>
      <c r="I100" s="1399"/>
      <c r="J100" s="1399"/>
      <c r="K100" s="1400"/>
    </row>
    <row r="101" spans="1:11">
      <c r="A101" s="1401"/>
      <c r="B101" s="1399"/>
      <c r="C101" s="1399"/>
      <c r="D101" s="1399"/>
      <c r="E101" s="1399"/>
      <c r="F101" s="1399"/>
      <c r="G101" s="1399"/>
      <c r="H101" s="1399"/>
      <c r="I101" s="1399"/>
      <c r="J101" s="1399"/>
      <c r="K101" s="1400"/>
    </row>
    <row r="102" spans="1:11" ht="20.25" customHeight="1" thickBot="1">
      <c r="A102" s="1401"/>
      <c r="B102" s="1399"/>
      <c r="C102" s="1399"/>
      <c r="D102" s="1399"/>
      <c r="E102" s="1399"/>
      <c r="F102" s="1399"/>
      <c r="G102" s="1399"/>
      <c r="H102" s="1399"/>
      <c r="I102" s="1399"/>
      <c r="J102" s="1399"/>
      <c r="K102" s="1400"/>
    </row>
    <row r="103" spans="1:11" ht="27" customHeight="1" thickBot="1">
      <c r="A103" s="185" t="s">
        <v>319</v>
      </c>
      <c r="B103" s="1402" t="s">
        <v>320</v>
      </c>
      <c r="C103" s="1402"/>
      <c r="D103" s="1402" t="s">
        <v>321</v>
      </c>
      <c r="E103" s="1402"/>
      <c r="F103" s="1403" t="s">
        <v>322</v>
      </c>
      <c r="G103" s="1402"/>
      <c r="H103" s="786" t="s">
        <v>323</v>
      </c>
      <c r="I103" s="1402" t="s">
        <v>324</v>
      </c>
      <c r="J103" s="1402"/>
      <c r="K103" s="187" t="s">
        <v>325</v>
      </c>
    </row>
    <row r="104" spans="1:11" ht="21.75" customHeight="1" thickBot="1">
      <c r="A104" s="1314" t="s">
        <v>326</v>
      </c>
      <c r="B104" s="1362"/>
      <c r="C104" s="1362"/>
      <c r="D104" s="1362"/>
      <c r="E104" s="1362"/>
      <c r="F104" s="1315"/>
      <c r="G104" s="1315"/>
      <c r="H104" s="1315"/>
      <c r="I104" s="1315"/>
      <c r="J104" s="1315"/>
      <c r="K104" s="1316"/>
    </row>
    <row r="105" spans="1:11" ht="20.100000000000001" customHeight="1">
      <c r="A105" s="188">
        <v>1</v>
      </c>
      <c r="B105" s="1351" t="s">
        <v>310</v>
      </c>
      <c r="C105" s="1351"/>
      <c r="D105" s="1361">
        <v>35</v>
      </c>
      <c r="E105" s="1361"/>
      <c r="F105" s="1363" t="s">
        <v>305</v>
      </c>
      <c r="G105" s="1364"/>
      <c r="H105" s="189">
        <v>10</v>
      </c>
      <c r="I105" s="1338" t="s">
        <v>274</v>
      </c>
      <c r="J105" s="1338"/>
      <c r="K105" s="190"/>
    </row>
    <row r="106" spans="1:11" ht="20.100000000000001" customHeight="1">
      <c r="A106" s="191">
        <v>2</v>
      </c>
      <c r="B106" s="1351" t="s">
        <v>310</v>
      </c>
      <c r="C106" s="1351"/>
      <c r="D106" s="1361">
        <v>45</v>
      </c>
      <c r="E106" s="1361"/>
      <c r="F106" s="1361" t="s">
        <v>305</v>
      </c>
      <c r="G106" s="1361"/>
      <c r="H106" s="192">
        <v>10</v>
      </c>
      <c r="I106" s="1333" t="s">
        <v>274</v>
      </c>
      <c r="J106" s="1333"/>
      <c r="K106" s="193"/>
    </row>
    <row r="107" spans="1:11" ht="20.100000000000001" customHeight="1">
      <c r="A107" s="784">
        <v>3</v>
      </c>
      <c r="B107" s="1351" t="s">
        <v>308</v>
      </c>
      <c r="C107" s="1351"/>
      <c r="D107" s="1361" t="s">
        <v>748</v>
      </c>
      <c r="E107" s="1361"/>
      <c r="F107" s="1361" t="s">
        <v>312</v>
      </c>
      <c r="G107" s="1361"/>
      <c r="H107" s="192">
        <v>10</v>
      </c>
      <c r="I107" s="1333" t="s">
        <v>274</v>
      </c>
      <c r="J107" s="1333"/>
      <c r="K107" s="193"/>
    </row>
    <row r="108" spans="1:11" ht="20.100000000000001" customHeight="1">
      <c r="A108" s="188">
        <v>4</v>
      </c>
      <c r="B108" s="1351" t="s">
        <v>752</v>
      </c>
      <c r="C108" s="1351"/>
      <c r="D108" s="1359" t="s">
        <v>753</v>
      </c>
      <c r="E108" s="1359"/>
      <c r="F108" s="1353" t="s">
        <v>745</v>
      </c>
      <c r="G108" s="1354"/>
      <c r="H108" s="192">
        <v>10</v>
      </c>
      <c r="I108" s="1333" t="s">
        <v>274</v>
      </c>
      <c r="J108" s="1333"/>
      <c r="K108" s="193"/>
    </row>
    <row r="109" spans="1:11" ht="20.100000000000001" customHeight="1">
      <c r="A109" s="191">
        <v>5</v>
      </c>
      <c r="B109" s="1351" t="s">
        <v>755</v>
      </c>
      <c r="C109" s="1351"/>
      <c r="D109" s="1359" t="s">
        <v>756</v>
      </c>
      <c r="E109" s="1359"/>
      <c r="F109" s="1353" t="s">
        <v>745</v>
      </c>
      <c r="G109" s="1354"/>
      <c r="H109" s="192">
        <v>10</v>
      </c>
      <c r="I109" s="1333" t="s">
        <v>274</v>
      </c>
      <c r="J109" s="1333"/>
      <c r="K109" s="193"/>
    </row>
    <row r="110" spans="1:11" ht="20.100000000000001" customHeight="1">
      <c r="A110" s="784">
        <v>6</v>
      </c>
      <c r="B110" s="1351" t="s">
        <v>755</v>
      </c>
      <c r="C110" s="1351"/>
      <c r="D110" s="1359" t="s">
        <v>757</v>
      </c>
      <c r="E110" s="1359"/>
      <c r="F110" s="1360" t="s">
        <v>745</v>
      </c>
      <c r="G110" s="1360"/>
      <c r="H110" s="192">
        <v>10</v>
      </c>
      <c r="I110" s="1333" t="s">
        <v>274</v>
      </c>
      <c r="J110" s="1333"/>
      <c r="K110" s="193"/>
    </row>
    <row r="111" spans="1:11" ht="20.100000000000001" customHeight="1">
      <c r="A111" s="188">
        <v>7</v>
      </c>
      <c r="B111" s="1351" t="s">
        <v>758</v>
      </c>
      <c r="C111" s="1351"/>
      <c r="D111" s="1352">
        <v>668</v>
      </c>
      <c r="E111" s="1352"/>
      <c r="F111" s="1360" t="s">
        <v>566</v>
      </c>
      <c r="G111" s="1360"/>
      <c r="H111" s="192">
        <v>10</v>
      </c>
      <c r="I111" s="1333" t="s">
        <v>274</v>
      </c>
      <c r="J111" s="1333"/>
      <c r="K111" s="193"/>
    </row>
    <row r="112" spans="1:11" ht="20.100000000000001" customHeight="1">
      <c r="A112" s="191">
        <v>8</v>
      </c>
      <c r="B112" s="1351" t="s">
        <v>310</v>
      </c>
      <c r="C112" s="1351"/>
      <c r="D112" s="1352">
        <v>481</v>
      </c>
      <c r="E112" s="1352"/>
      <c r="F112" s="1360" t="s">
        <v>566</v>
      </c>
      <c r="G112" s="1360"/>
      <c r="H112" s="192">
        <v>10</v>
      </c>
      <c r="I112" s="1333" t="s">
        <v>274</v>
      </c>
      <c r="J112" s="1333"/>
      <c r="K112" s="193"/>
    </row>
    <row r="113" spans="1:12" ht="20.100000000000001" customHeight="1">
      <c r="A113" s="784">
        <v>9</v>
      </c>
      <c r="B113" s="1351" t="s">
        <v>310</v>
      </c>
      <c r="C113" s="1351"/>
      <c r="D113" s="1352" t="s">
        <v>934</v>
      </c>
      <c r="E113" s="1352"/>
      <c r="F113" s="1353" t="s">
        <v>745</v>
      </c>
      <c r="G113" s="1354"/>
      <c r="H113" s="192">
        <v>10</v>
      </c>
      <c r="I113" s="1333" t="s">
        <v>274</v>
      </c>
      <c r="J113" s="1333"/>
      <c r="K113" s="193"/>
    </row>
    <row r="114" spans="1:12" ht="20.100000000000001" customHeight="1">
      <c r="A114" s="188">
        <v>10</v>
      </c>
      <c r="B114" s="1351" t="s">
        <v>310</v>
      </c>
      <c r="C114" s="1351"/>
      <c r="D114" s="1352">
        <v>28.5</v>
      </c>
      <c r="E114" s="1352"/>
      <c r="F114" s="1353" t="s">
        <v>745</v>
      </c>
      <c r="G114" s="1354"/>
      <c r="H114" s="192">
        <v>10</v>
      </c>
      <c r="I114" s="1333" t="s">
        <v>274</v>
      </c>
      <c r="J114" s="1333"/>
      <c r="K114" s="193"/>
    </row>
    <row r="115" spans="1:12" ht="20.100000000000001" customHeight="1">
      <c r="A115" s="191">
        <v>11</v>
      </c>
      <c r="B115" s="1351" t="s">
        <v>310</v>
      </c>
      <c r="C115" s="1351"/>
      <c r="D115" s="1352">
        <v>22.5</v>
      </c>
      <c r="E115" s="1352"/>
      <c r="F115" s="1353" t="s">
        <v>745</v>
      </c>
      <c r="G115" s="1354"/>
      <c r="H115" s="192">
        <v>10</v>
      </c>
      <c r="I115" s="1333" t="s">
        <v>274</v>
      </c>
      <c r="J115" s="1333"/>
      <c r="K115" s="193"/>
    </row>
    <row r="116" spans="1:12" ht="20.100000000000001" customHeight="1">
      <c r="A116" s="784">
        <v>12</v>
      </c>
      <c r="B116" s="1351" t="s">
        <v>758</v>
      </c>
      <c r="C116" s="1351"/>
      <c r="D116" s="1352">
        <v>96.5</v>
      </c>
      <c r="E116" s="1352"/>
      <c r="F116" s="1353" t="s">
        <v>745</v>
      </c>
      <c r="G116" s="1354"/>
      <c r="H116" s="192">
        <v>10</v>
      </c>
      <c r="I116" s="1333" t="s">
        <v>274</v>
      </c>
      <c r="J116" s="1333"/>
      <c r="K116" s="193"/>
    </row>
    <row r="117" spans="1:12" ht="20.100000000000001" customHeight="1">
      <c r="A117" s="188">
        <v>13</v>
      </c>
      <c r="B117" s="1351" t="s">
        <v>310</v>
      </c>
      <c r="C117" s="1351"/>
      <c r="D117" s="1352">
        <v>125</v>
      </c>
      <c r="E117" s="1352"/>
      <c r="F117" s="1353" t="s">
        <v>745</v>
      </c>
      <c r="G117" s="1354"/>
      <c r="H117" s="192">
        <v>10</v>
      </c>
      <c r="I117" s="1333" t="s">
        <v>274</v>
      </c>
      <c r="J117" s="1333"/>
      <c r="K117" s="193"/>
    </row>
    <row r="118" spans="1:12" ht="20.100000000000001" customHeight="1">
      <c r="A118" s="191">
        <v>14</v>
      </c>
      <c r="B118" s="1351" t="s">
        <v>760</v>
      </c>
      <c r="C118" s="1351"/>
      <c r="D118" s="1359" t="s">
        <v>757</v>
      </c>
      <c r="E118" s="1359"/>
      <c r="F118" s="1353" t="s">
        <v>745</v>
      </c>
      <c r="G118" s="1354"/>
      <c r="H118" s="194">
        <v>10</v>
      </c>
      <c r="I118" s="1333" t="s">
        <v>274</v>
      </c>
      <c r="J118" s="1333"/>
      <c r="K118" s="193"/>
    </row>
    <row r="119" spans="1:12" ht="20.100000000000001" customHeight="1">
      <c r="A119" s="784">
        <v>15</v>
      </c>
      <c r="B119" s="1351" t="s">
        <v>758</v>
      </c>
      <c r="C119" s="1351"/>
      <c r="D119" s="1352" t="s">
        <v>761</v>
      </c>
      <c r="E119" s="1352"/>
      <c r="F119" s="1353" t="s">
        <v>745</v>
      </c>
      <c r="G119" s="1354"/>
      <c r="H119" s="194">
        <v>10</v>
      </c>
      <c r="I119" s="1333" t="s">
        <v>274</v>
      </c>
      <c r="J119" s="1333"/>
      <c r="K119" s="193"/>
    </row>
    <row r="120" spans="1:12" ht="20.100000000000001" customHeight="1">
      <c r="A120" s="188">
        <v>16</v>
      </c>
      <c r="B120" s="1351" t="s">
        <v>310</v>
      </c>
      <c r="C120" s="1351"/>
      <c r="D120" s="1352">
        <v>15</v>
      </c>
      <c r="E120" s="1352"/>
      <c r="F120" s="1353" t="s">
        <v>745</v>
      </c>
      <c r="G120" s="1354"/>
      <c r="H120" s="194">
        <v>10</v>
      </c>
      <c r="I120" s="1333" t="s">
        <v>274</v>
      </c>
      <c r="J120" s="1333"/>
      <c r="K120" s="193"/>
    </row>
    <row r="121" spans="1:12" ht="20.100000000000001" customHeight="1">
      <c r="A121" s="191">
        <v>17</v>
      </c>
      <c r="B121" s="1355" t="s">
        <v>389</v>
      </c>
      <c r="C121" s="1355"/>
      <c r="D121" s="1356" t="s">
        <v>390</v>
      </c>
      <c r="E121" s="1357"/>
      <c r="F121" s="1357"/>
      <c r="G121" s="1358"/>
      <c r="H121" s="194">
        <v>5</v>
      </c>
      <c r="I121" s="1333" t="s">
        <v>274</v>
      </c>
      <c r="J121" s="1333"/>
      <c r="K121" s="193"/>
    </row>
    <row r="122" spans="1:12" ht="22.5" customHeight="1" thickBot="1">
      <c r="A122" s="195"/>
      <c r="B122" s="1345"/>
      <c r="C122" s="1345"/>
      <c r="D122" s="1345"/>
      <c r="E122" s="1346"/>
      <c r="F122" s="1347"/>
      <c r="G122" s="1348"/>
      <c r="K122" s="196"/>
    </row>
    <row r="123" spans="1:12" ht="20.100000000000001" customHeight="1" thickBot="1">
      <c r="A123" s="1314" t="s">
        <v>281</v>
      </c>
      <c r="B123" s="1315"/>
      <c r="C123" s="1315"/>
      <c r="D123" s="1315"/>
      <c r="E123" s="1315"/>
      <c r="F123" s="1315"/>
      <c r="G123" s="1315"/>
      <c r="H123" s="1315"/>
      <c r="I123" s="1315"/>
      <c r="J123" s="1315"/>
      <c r="K123" s="1316"/>
    </row>
    <row r="124" spans="1:12" ht="21.75" customHeight="1">
      <c r="A124" s="197">
        <v>1</v>
      </c>
      <c r="B124" s="1339" t="s">
        <v>327</v>
      </c>
      <c r="C124" s="1340"/>
      <c r="D124" s="1340"/>
      <c r="E124" s="1341"/>
      <c r="F124" s="1349" t="s">
        <v>281</v>
      </c>
      <c r="G124" s="1349"/>
      <c r="H124" s="785">
        <v>1</v>
      </c>
      <c r="I124" s="1350" t="s">
        <v>328</v>
      </c>
      <c r="J124" s="1350"/>
      <c r="K124" s="199"/>
    </row>
    <row r="125" spans="1:12" ht="22.5" customHeight="1">
      <c r="A125" s="200">
        <v>2</v>
      </c>
      <c r="B125" s="1332" t="s">
        <v>329</v>
      </c>
      <c r="C125" s="1318"/>
      <c r="D125" s="1318"/>
      <c r="E125" s="1319"/>
      <c r="F125" s="1333" t="s">
        <v>281</v>
      </c>
      <c r="G125" s="1333"/>
      <c r="H125" s="783">
        <v>1</v>
      </c>
      <c r="I125" s="1334" t="s">
        <v>328</v>
      </c>
      <c r="J125" s="1334"/>
      <c r="K125" s="202"/>
    </row>
    <row r="126" spans="1:12" ht="24.95" customHeight="1">
      <c r="A126" s="200">
        <v>3</v>
      </c>
      <c r="B126" s="1332" t="s">
        <v>330</v>
      </c>
      <c r="C126" s="1318"/>
      <c r="D126" s="1318"/>
      <c r="E126" s="1319"/>
      <c r="F126" s="1333" t="s">
        <v>281</v>
      </c>
      <c r="G126" s="1333"/>
      <c r="H126" s="783">
        <v>1</v>
      </c>
      <c r="I126" s="1334" t="s">
        <v>328</v>
      </c>
      <c r="J126" s="1334"/>
      <c r="K126" s="202"/>
    </row>
    <row r="127" spans="1:12" ht="25.5" customHeight="1" thickBot="1">
      <c r="A127" s="203">
        <v>4</v>
      </c>
      <c r="B127" s="1335" t="s">
        <v>381</v>
      </c>
      <c r="C127" s="1336"/>
      <c r="D127" s="1336"/>
      <c r="E127" s="1337"/>
      <c r="F127" s="1338" t="s">
        <v>281</v>
      </c>
      <c r="G127" s="1338"/>
      <c r="H127" s="783">
        <v>1</v>
      </c>
      <c r="I127" s="1334" t="s">
        <v>328</v>
      </c>
      <c r="J127" s="1334"/>
      <c r="K127" s="204"/>
      <c r="L127" s="205"/>
    </row>
    <row r="128" spans="1:12" ht="24.95" customHeight="1" thickBot="1">
      <c r="A128" s="1314" t="s">
        <v>331</v>
      </c>
      <c r="B128" s="1315"/>
      <c r="C128" s="1315"/>
      <c r="D128" s="1315"/>
      <c r="E128" s="1315"/>
      <c r="F128" s="1315"/>
      <c r="G128" s="1315"/>
      <c r="H128" s="1315"/>
      <c r="I128" s="1315"/>
      <c r="J128" s="1315"/>
      <c r="K128" s="1316"/>
      <c r="L128" s="205"/>
    </row>
    <row r="129" spans="1:12" ht="25.5" customHeight="1" thickBot="1">
      <c r="A129" s="206">
        <v>1</v>
      </c>
      <c r="B129" s="1339" t="s">
        <v>332</v>
      </c>
      <c r="C129" s="1340"/>
      <c r="D129" s="1340"/>
      <c r="E129" s="1341"/>
      <c r="F129" s="1342"/>
      <c r="G129" s="1343"/>
      <c r="H129" s="207"/>
      <c r="I129" s="1344"/>
      <c r="J129" s="1344"/>
      <c r="K129" s="190"/>
      <c r="L129" s="205"/>
    </row>
    <row r="130" spans="1:12" ht="20.100000000000001" customHeight="1" thickBot="1">
      <c r="A130" s="1314" t="s">
        <v>333</v>
      </c>
      <c r="B130" s="1315"/>
      <c r="C130" s="1315"/>
      <c r="D130" s="1315"/>
      <c r="E130" s="1315"/>
      <c r="F130" s="1315"/>
      <c r="G130" s="1315"/>
      <c r="H130" s="1315"/>
      <c r="I130" s="1315"/>
      <c r="J130" s="1315"/>
      <c r="K130" s="1316"/>
    </row>
    <row r="131" spans="1:12" ht="20.100000000000001" customHeight="1">
      <c r="A131" s="200">
        <v>1</v>
      </c>
      <c r="B131" s="1317" t="s">
        <v>55</v>
      </c>
      <c r="C131" s="1318"/>
      <c r="D131" s="1318"/>
      <c r="E131" s="1319"/>
      <c r="F131" s="1320" t="s">
        <v>334</v>
      </c>
      <c r="G131" s="1321"/>
      <c r="H131" s="1321"/>
      <c r="I131" s="1321"/>
      <c r="J131" s="1322"/>
      <c r="K131" s="208"/>
    </row>
    <row r="132" spans="1:12" s="209" customFormat="1" ht="15.75">
      <c r="A132" s="1323"/>
      <c r="B132" s="1324"/>
      <c r="C132" s="1324"/>
      <c r="D132" s="1324"/>
      <c r="E132" s="1325"/>
      <c r="F132" s="1325"/>
      <c r="G132" s="1325"/>
      <c r="H132" s="1325"/>
      <c r="I132" s="1326" t="s">
        <v>335</v>
      </c>
      <c r="J132" s="1326"/>
      <c r="K132" s="1327"/>
    </row>
    <row r="133" spans="1:12" s="209" customFormat="1" ht="15.75">
      <c r="A133" s="1323"/>
      <c r="B133" s="1324"/>
      <c r="C133" s="1324"/>
      <c r="D133" s="1324"/>
      <c r="E133" s="1325"/>
      <c r="F133" s="1325"/>
      <c r="G133" s="1325"/>
      <c r="H133" s="1325"/>
      <c r="I133" s="1326" t="s">
        <v>336</v>
      </c>
      <c r="J133" s="1326"/>
      <c r="K133" s="1327"/>
    </row>
    <row r="134" spans="1:12" s="209" customFormat="1" ht="15.75" customHeight="1" thickBot="1">
      <c r="A134" s="1328" t="s">
        <v>337</v>
      </c>
      <c r="B134" s="1329"/>
      <c r="C134" s="1329"/>
      <c r="D134" s="1329"/>
      <c r="E134" s="1329" t="s">
        <v>338</v>
      </c>
      <c r="F134" s="1329"/>
      <c r="G134" s="1329"/>
      <c r="H134" s="1329"/>
      <c r="I134" s="1330" t="s">
        <v>339</v>
      </c>
      <c r="J134" s="1330"/>
      <c r="K134" s="1331"/>
    </row>
    <row r="135" spans="1:12" s="183" customFormat="1" ht="20.100000000000001" customHeight="1">
      <c r="A135" s="1365" t="s">
        <v>314</v>
      </c>
      <c r="B135" s="1366"/>
      <c r="C135" s="1367"/>
      <c r="D135" s="1374" t="s">
        <v>315</v>
      </c>
      <c r="E135" s="1375"/>
      <c r="F135" s="1375"/>
      <c r="G135" s="1376"/>
      <c r="H135" s="1383" t="s">
        <v>981</v>
      </c>
      <c r="I135" s="1384"/>
      <c r="J135" s="1384"/>
      <c r="K135" s="1385"/>
    </row>
    <row r="136" spans="1:12" s="183" customFormat="1" ht="20.100000000000001" customHeight="1">
      <c r="A136" s="1368"/>
      <c r="B136" s="1369"/>
      <c r="C136" s="1370"/>
      <c r="D136" s="1377"/>
      <c r="E136" s="1378"/>
      <c r="F136" s="1378"/>
      <c r="G136" s="1379"/>
      <c r="H136" s="1386" t="s">
        <v>316</v>
      </c>
      <c r="I136" s="1387"/>
      <c r="J136" s="1387"/>
      <c r="K136" s="1388"/>
    </row>
    <row r="137" spans="1:12" s="183" customFormat="1" ht="20.100000000000001" customHeight="1" thickBot="1">
      <c r="A137" s="1371"/>
      <c r="B137" s="1372"/>
      <c r="C137" s="1373"/>
      <c r="D137" s="1380"/>
      <c r="E137" s="1381"/>
      <c r="F137" s="1381"/>
      <c r="G137" s="1382"/>
      <c r="H137" s="1389" t="s">
        <v>317</v>
      </c>
      <c r="I137" s="1390"/>
      <c r="J137" s="1390"/>
      <c r="K137" s="1391"/>
    </row>
    <row r="138" spans="1:12" ht="24.95" customHeight="1">
      <c r="A138" s="1392" t="s">
        <v>979</v>
      </c>
      <c r="B138" s="1393"/>
      <c r="C138" s="1393"/>
      <c r="D138" s="1393"/>
      <c r="E138" s="1393"/>
      <c r="F138" s="1393"/>
      <c r="G138" s="1393"/>
      <c r="H138" s="1393"/>
      <c r="I138" s="1393"/>
      <c r="J138" s="1393"/>
      <c r="K138" s="1394"/>
    </row>
    <row r="139" spans="1:12" ht="24.95" customHeight="1">
      <c r="A139" s="1395" t="s">
        <v>980</v>
      </c>
      <c r="B139" s="1396"/>
      <c r="C139" s="1396"/>
      <c r="D139" s="1396"/>
      <c r="E139" s="1396"/>
      <c r="F139" s="1396"/>
      <c r="G139" s="1396"/>
      <c r="H139" s="1396"/>
      <c r="I139" s="1396"/>
      <c r="J139" s="1396"/>
      <c r="K139" s="1397"/>
    </row>
    <row r="140" spans="1:12">
      <c r="A140" s="1398" t="s">
        <v>318</v>
      </c>
      <c r="B140" s="1399"/>
      <c r="C140" s="1399"/>
      <c r="D140" s="1399"/>
      <c r="E140" s="1399"/>
      <c r="F140" s="1399"/>
      <c r="G140" s="1399"/>
      <c r="H140" s="1399"/>
      <c r="I140" s="1399"/>
      <c r="J140" s="1399"/>
      <c r="K140" s="1400"/>
    </row>
    <row r="141" spans="1:12">
      <c r="A141" s="1401"/>
      <c r="B141" s="1399"/>
      <c r="C141" s="1399"/>
      <c r="D141" s="1399"/>
      <c r="E141" s="1399"/>
      <c r="F141" s="1399"/>
      <c r="G141" s="1399"/>
      <c r="H141" s="1399"/>
      <c r="I141" s="1399"/>
      <c r="J141" s="1399"/>
      <c r="K141" s="1400"/>
    </row>
    <row r="142" spans="1:12">
      <c r="A142" s="1401"/>
      <c r="B142" s="1399"/>
      <c r="C142" s="1399"/>
      <c r="D142" s="1399"/>
      <c r="E142" s="1399"/>
      <c r="F142" s="1399"/>
      <c r="G142" s="1399"/>
      <c r="H142" s="1399"/>
      <c r="I142" s="1399"/>
      <c r="J142" s="1399"/>
      <c r="K142" s="1400"/>
    </row>
    <row r="143" spans="1:12">
      <c r="A143" s="1401"/>
      <c r="B143" s="1399"/>
      <c r="C143" s="1399"/>
      <c r="D143" s="1399"/>
      <c r="E143" s="1399"/>
      <c r="F143" s="1399"/>
      <c r="G143" s="1399"/>
      <c r="H143" s="1399"/>
      <c r="I143" s="1399"/>
      <c r="J143" s="1399"/>
      <c r="K143" s="1400"/>
    </row>
    <row r="144" spans="1:12">
      <c r="A144" s="1401"/>
      <c r="B144" s="1399"/>
      <c r="C144" s="1399"/>
      <c r="D144" s="1399"/>
      <c r="E144" s="1399"/>
      <c r="F144" s="1399"/>
      <c r="G144" s="1399"/>
      <c r="H144" s="1399"/>
      <c r="I144" s="1399"/>
      <c r="J144" s="1399"/>
      <c r="K144" s="1400"/>
    </row>
    <row r="145" spans="1:11">
      <c r="A145" s="1401"/>
      <c r="B145" s="1399"/>
      <c r="C145" s="1399"/>
      <c r="D145" s="1399"/>
      <c r="E145" s="1399"/>
      <c r="F145" s="1399"/>
      <c r="G145" s="1399"/>
      <c r="H145" s="1399"/>
      <c r="I145" s="1399"/>
      <c r="J145" s="1399"/>
      <c r="K145" s="1400"/>
    </row>
    <row r="146" spans="1:11">
      <c r="A146" s="1401"/>
      <c r="B146" s="1399"/>
      <c r="C146" s="1399"/>
      <c r="D146" s="1399"/>
      <c r="E146" s="1399"/>
      <c r="F146" s="1399"/>
      <c r="G146" s="1399"/>
      <c r="H146" s="1399"/>
      <c r="I146" s="1399"/>
      <c r="J146" s="1399"/>
      <c r="K146" s="1400"/>
    </row>
    <row r="147" spans="1:11">
      <c r="A147" s="1401"/>
      <c r="B147" s="1399"/>
      <c r="C147" s="1399"/>
      <c r="D147" s="1399"/>
      <c r="E147" s="1399"/>
      <c r="F147" s="1399"/>
      <c r="G147" s="1399"/>
      <c r="H147" s="1399"/>
      <c r="I147" s="1399"/>
      <c r="J147" s="1399"/>
      <c r="K147" s="1400"/>
    </row>
    <row r="148" spans="1:11">
      <c r="A148" s="1401"/>
      <c r="B148" s="1399"/>
      <c r="C148" s="1399"/>
      <c r="D148" s="1399"/>
      <c r="E148" s="1399"/>
      <c r="F148" s="1399"/>
      <c r="G148" s="1399"/>
      <c r="H148" s="1399"/>
      <c r="I148" s="1399"/>
      <c r="J148" s="1399"/>
      <c r="K148" s="1400"/>
    </row>
    <row r="149" spans="1:11">
      <c r="A149" s="1401"/>
      <c r="B149" s="1399"/>
      <c r="C149" s="1399"/>
      <c r="D149" s="1399"/>
      <c r="E149" s="1399"/>
      <c r="F149" s="1399"/>
      <c r="G149" s="1399"/>
      <c r="H149" s="1399"/>
      <c r="I149" s="1399"/>
      <c r="J149" s="1399"/>
      <c r="K149" s="1400"/>
    </row>
    <row r="150" spans="1:11">
      <c r="A150" s="1401"/>
      <c r="B150" s="1399"/>
      <c r="C150" s="1399"/>
      <c r="D150" s="1399"/>
      <c r="E150" s="1399"/>
      <c r="F150" s="1399"/>
      <c r="G150" s="1399"/>
      <c r="H150" s="1399"/>
      <c r="I150" s="1399"/>
      <c r="J150" s="1399"/>
      <c r="K150" s="1400"/>
    </row>
    <row r="151" spans="1:11">
      <c r="A151" s="1401"/>
      <c r="B151" s="1399"/>
      <c r="C151" s="1399"/>
      <c r="D151" s="1399"/>
      <c r="E151" s="1399"/>
      <c r="F151" s="1399"/>
      <c r="G151" s="1399"/>
      <c r="H151" s="1399"/>
      <c r="I151" s="1399"/>
      <c r="J151" s="1399"/>
      <c r="K151" s="1400"/>
    </row>
    <row r="152" spans="1:11">
      <c r="A152" s="1401"/>
      <c r="B152" s="1399"/>
      <c r="C152" s="1399"/>
      <c r="D152" s="1399"/>
      <c r="E152" s="1399"/>
      <c r="F152" s="1399"/>
      <c r="G152" s="1399"/>
      <c r="H152" s="1399"/>
      <c r="I152" s="1399"/>
      <c r="J152" s="1399"/>
      <c r="K152" s="1400"/>
    </row>
    <row r="153" spans="1:11">
      <c r="A153" s="1401"/>
      <c r="B153" s="1399"/>
      <c r="C153" s="1399"/>
      <c r="D153" s="1399"/>
      <c r="E153" s="1399"/>
      <c r="F153" s="1399"/>
      <c r="G153" s="1399"/>
      <c r="H153" s="1399"/>
      <c r="I153" s="1399"/>
      <c r="J153" s="1399"/>
      <c r="K153" s="1400"/>
    </row>
    <row r="154" spans="1:11">
      <c r="A154" s="1401"/>
      <c r="B154" s="1399"/>
      <c r="C154" s="1399"/>
      <c r="D154" s="1399"/>
      <c r="E154" s="1399"/>
      <c r="F154" s="1399"/>
      <c r="G154" s="1399"/>
      <c r="H154" s="1399"/>
      <c r="I154" s="1399"/>
      <c r="J154" s="1399"/>
      <c r="K154" s="1400"/>
    </row>
    <row r="155" spans="1:11">
      <c r="A155" s="1401"/>
      <c r="B155" s="1399"/>
      <c r="C155" s="1399"/>
      <c r="D155" s="1399"/>
      <c r="E155" s="1399"/>
      <c r="F155" s="1399"/>
      <c r="G155" s="1399"/>
      <c r="H155" s="1399"/>
      <c r="I155" s="1399"/>
      <c r="J155" s="1399"/>
      <c r="K155" s="1400"/>
    </row>
    <row r="156" spans="1:11">
      <c r="A156" s="1401"/>
      <c r="B156" s="1399"/>
      <c r="C156" s="1399"/>
      <c r="D156" s="1399"/>
      <c r="E156" s="1399"/>
      <c r="F156" s="1399"/>
      <c r="G156" s="1399"/>
      <c r="H156" s="1399"/>
      <c r="I156" s="1399"/>
      <c r="J156" s="1399"/>
      <c r="K156" s="1400"/>
    </row>
    <row r="157" spans="1:11">
      <c r="A157" s="1401"/>
      <c r="B157" s="1399"/>
      <c r="C157" s="1399"/>
      <c r="D157" s="1399"/>
      <c r="E157" s="1399"/>
      <c r="F157" s="1399"/>
      <c r="G157" s="1399"/>
      <c r="H157" s="1399"/>
      <c r="I157" s="1399"/>
      <c r="J157" s="1399"/>
      <c r="K157" s="1400"/>
    </row>
    <row r="158" spans="1:11">
      <c r="A158" s="1401"/>
      <c r="B158" s="1399"/>
      <c r="C158" s="1399"/>
      <c r="D158" s="1399"/>
      <c r="E158" s="1399"/>
      <c r="F158" s="1399"/>
      <c r="G158" s="1399"/>
      <c r="H158" s="1399"/>
      <c r="I158" s="1399"/>
      <c r="J158" s="1399"/>
      <c r="K158" s="1400"/>
    </row>
    <row r="159" spans="1:11">
      <c r="A159" s="1401"/>
      <c r="B159" s="1399"/>
      <c r="C159" s="1399"/>
      <c r="D159" s="1399"/>
      <c r="E159" s="1399"/>
      <c r="F159" s="1399"/>
      <c r="G159" s="1399"/>
      <c r="H159" s="1399"/>
      <c r="I159" s="1399"/>
      <c r="J159" s="1399"/>
      <c r="K159" s="1400"/>
    </row>
    <row r="160" spans="1:11">
      <c r="A160" s="1401"/>
      <c r="B160" s="1399"/>
      <c r="C160" s="1399"/>
      <c r="D160" s="1399"/>
      <c r="E160" s="1399"/>
      <c r="F160" s="1399"/>
      <c r="G160" s="1399"/>
      <c r="H160" s="1399"/>
      <c r="I160" s="1399"/>
      <c r="J160" s="1399"/>
      <c r="K160" s="1400"/>
    </row>
    <row r="161" spans="1:11">
      <c r="A161" s="1401"/>
      <c r="B161" s="1399"/>
      <c r="C161" s="1399"/>
      <c r="D161" s="1399"/>
      <c r="E161" s="1399"/>
      <c r="F161" s="1399"/>
      <c r="G161" s="1399"/>
      <c r="H161" s="1399"/>
      <c r="I161" s="1399"/>
      <c r="J161" s="1399"/>
      <c r="K161" s="1400"/>
    </row>
    <row r="162" spans="1:11">
      <c r="A162" s="1401"/>
      <c r="B162" s="1399"/>
      <c r="C162" s="1399"/>
      <c r="D162" s="1399"/>
      <c r="E162" s="1399"/>
      <c r="F162" s="1399"/>
      <c r="G162" s="1399"/>
      <c r="H162" s="1399"/>
      <c r="I162" s="1399"/>
      <c r="J162" s="1399"/>
      <c r="K162" s="1400"/>
    </row>
    <row r="163" spans="1:11">
      <c r="A163" s="1401"/>
      <c r="B163" s="1399"/>
      <c r="C163" s="1399"/>
      <c r="D163" s="1399"/>
      <c r="E163" s="1399"/>
      <c r="F163" s="1399"/>
      <c r="G163" s="1399"/>
      <c r="H163" s="1399"/>
      <c r="I163" s="1399"/>
      <c r="J163" s="1399"/>
      <c r="K163" s="1400"/>
    </row>
    <row r="164" spans="1:11">
      <c r="A164" s="1401"/>
      <c r="B164" s="1399"/>
      <c r="C164" s="1399"/>
      <c r="D164" s="1399"/>
      <c r="E164" s="1399"/>
      <c r="F164" s="1399"/>
      <c r="G164" s="1399"/>
      <c r="H164" s="1399"/>
      <c r="I164" s="1399"/>
      <c r="J164" s="1399"/>
      <c r="K164" s="1400"/>
    </row>
    <row r="165" spans="1:11">
      <c r="A165" s="1401"/>
      <c r="B165" s="1399"/>
      <c r="C165" s="1399"/>
      <c r="D165" s="1399"/>
      <c r="E165" s="1399"/>
      <c r="F165" s="1399"/>
      <c r="G165" s="1399"/>
      <c r="H165" s="1399"/>
      <c r="I165" s="1399"/>
      <c r="J165" s="1399"/>
      <c r="K165" s="1400"/>
    </row>
    <row r="166" spans="1:11">
      <c r="A166" s="1401"/>
      <c r="B166" s="1399"/>
      <c r="C166" s="1399"/>
      <c r="D166" s="1399"/>
      <c r="E166" s="1399"/>
      <c r="F166" s="1399"/>
      <c r="G166" s="1399"/>
      <c r="H166" s="1399"/>
      <c r="I166" s="1399"/>
      <c r="J166" s="1399"/>
      <c r="K166" s="1400"/>
    </row>
    <row r="167" spans="1:11">
      <c r="A167" s="1401"/>
      <c r="B167" s="1399"/>
      <c r="C167" s="1399"/>
      <c r="D167" s="1399"/>
      <c r="E167" s="1399"/>
      <c r="F167" s="1399"/>
      <c r="G167" s="1399"/>
      <c r="H167" s="1399"/>
      <c r="I167" s="1399"/>
      <c r="J167" s="1399"/>
      <c r="K167" s="1400"/>
    </row>
    <row r="168" spans="1:11">
      <c r="A168" s="1401"/>
      <c r="B168" s="1399"/>
      <c r="C168" s="1399"/>
      <c r="D168" s="1399"/>
      <c r="E168" s="1399"/>
      <c r="F168" s="1399"/>
      <c r="G168" s="1399"/>
      <c r="H168" s="1399"/>
      <c r="I168" s="1399"/>
      <c r="J168" s="1399"/>
      <c r="K168" s="1400"/>
    </row>
    <row r="169" spans="1:11">
      <c r="A169" s="1401"/>
      <c r="B169" s="1399"/>
      <c r="C169" s="1399"/>
      <c r="D169" s="1399"/>
      <c r="E169" s="1399"/>
      <c r="F169" s="1399"/>
      <c r="G169" s="1399"/>
      <c r="H169" s="1399"/>
      <c r="I169" s="1399"/>
      <c r="J169" s="1399"/>
      <c r="K169" s="1400"/>
    </row>
    <row r="170" spans="1:11">
      <c r="A170" s="1401"/>
      <c r="B170" s="1399"/>
      <c r="C170" s="1399"/>
      <c r="D170" s="1399"/>
      <c r="E170" s="1399"/>
      <c r="F170" s="1399"/>
      <c r="G170" s="1399"/>
      <c r="H170" s="1399"/>
      <c r="I170" s="1399"/>
      <c r="J170" s="1399"/>
      <c r="K170" s="1400"/>
    </row>
    <row r="171" spans="1:11" ht="19.5" customHeight="1">
      <c r="A171" s="1401"/>
      <c r="B171" s="1399"/>
      <c r="C171" s="1399"/>
      <c r="D171" s="1399"/>
      <c r="E171" s="1399"/>
      <c r="F171" s="1399"/>
      <c r="G171" s="1399"/>
      <c r="H171" s="1399"/>
      <c r="I171" s="1399"/>
      <c r="J171" s="1399"/>
      <c r="K171" s="1400"/>
    </row>
    <row r="172" spans="1:11">
      <c r="A172" s="1401"/>
      <c r="B172" s="1399"/>
      <c r="C172" s="1399"/>
      <c r="D172" s="1399"/>
      <c r="E172" s="1399"/>
      <c r="F172" s="1399"/>
      <c r="G172" s="1399"/>
      <c r="H172" s="1399"/>
      <c r="I172" s="1399"/>
      <c r="J172" s="1399"/>
      <c r="K172" s="1400"/>
    </row>
    <row r="173" spans="1:11" ht="20.25" customHeight="1" thickBot="1">
      <c r="A173" s="1401"/>
      <c r="B173" s="1399"/>
      <c r="C173" s="1399"/>
      <c r="D173" s="1399"/>
      <c r="E173" s="1399"/>
      <c r="F173" s="1399"/>
      <c r="G173" s="1399"/>
      <c r="H173" s="1399"/>
      <c r="I173" s="1399"/>
      <c r="J173" s="1399"/>
      <c r="K173" s="1400"/>
    </row>
    <row r="174" spans="1:11" ht="27" customHeight="1" thickBot="1">
      <c r="A174" s="185" t="s">
        <v>319</v>
      </c>
      <c r="B174" s="1402" t="s">
        <v>320</v>
      </c>
      <c r="C174" s="1402"/>
      <c r="D174" s="1402" t="s">
        <v>321</v>
      </c>
      <c r="E174" s="1402"/>
      <c r="F174" s="1403" t="s">
        <v>322</v>
      </c>
      <c r="G174" s="1402"/>
      <c r="H174" s="759" t="s">
        <v>323</v>
      </c>
      <c r="I174" s="1402" t="s">
        <v>324</v>
      </c>
      <c r="J174" s="1402"/>
      <c r="K174" s="187" t="s">
        <v>325</v>
      </c>
    </row>
    <row r="175" spans="1:11" ht="21.75" customHeight="1" thickBot="1">
      <c r="A175" s="1314" t="s">
        <v>326</v>
      </c>
      <c r="B175" s="1362"/>
      <c r="C175" s="1362"/>
      <c r="D175" s="1362"/>
      <c r="E175" s="1362"/>
      <c r="F175" s="1315"/>
      <c r="G175" s="1315"/>
      <c r="H175" s="1315"/>
      <c r="I175" s="1315"/>
      <c r="J175" s="1315"/>
      <c r="K175" s="1316"/>
    </row>
    <row r="176" spans="1:11" ht="20.100000000000001" customHeight="1">
      <c r="A176" s="188">
        <v>1</v>
      </c>
      <c r="B176" s="1351" t="s">
        <v>304</v>
      </c>
      <c r="C176" s="1351"/>
      <c r="D176" s="1360">
        <v>62.5</v>
      </c>
      <c r="E176" s="1360"/>
      <c r="F176" s="1353" t="s">
        <v>745</v>
      </c>
      <c r="G176" s="1354"/>
      <c r="H176" s="189">
        <v>10</v>
      </c>
      <c r="I176" s="1338" t="s">
        <v>274</v>
      </c>
      <c r="J176" s="1338"/>
      <c r="K176" s="190"/>
    </row>
    <row r="177" spans="1:12" ht="20.100000000000001" customHeight="1">
      <c r="A177" s="191">
        <v>2</v>
      </c>
      <c r="B177" s="1351" t="s">
        <v>307</v>
      </c>
      <c r="C177" s="1351"/>
      <c r="D177" s="1360">
        <v>40</v>
      </c>
      <c r="E177" s="1360"/>
      <c r="F177" s="1353" t="s">
        <v>745</v>
      </c>
      <c r="G177" s="1354"/>
      <c r="H177" s="192">
        <v>10</v>
      </c>
      <c r="I177" s="1333" t="s">
        <v>274</v>
      </c>
      <c r="J177" s="1333"/>
      <c r="K177" s="193"/>
    </row>
    <row r="178" spans="1:12" ht="20.100000000000001" customHeight="1">
      <c r="A178" s="191">
        <v>4</v>
      </c>
      <c r="B178" s="1360" t="s">
        <v>571</v>
      </c>
      <c r="C178" s="1360"/>
      <c r="D178" s="1359" t="s">
        <v>753</v>
      </c>
      <c r="E178" s="1359"/>
      <c r="F178" s="1353" t="s">
        <v>745</v>
      </c>
      <c r="G178" s="1354"/>
      <c r="H178" s="194">
        <v>10</v>
      </c>
      <c r="I178" s="1333" t="s">
        <v>274</v>
      </c>
      <c r="J178" s="1333"/>
      <c r="K178" s="193"/>
    </row>
    <row r="179" spans="1:12" ht="20.100000000000001" customHeight="1">
      <c r="A179" s="188">
        <v>5</v>
      </c>
      <c r="B179" s="1351" t="s">
        <v>310</v>
      </c>
      <c r="C179" s="1351"/>
      <c r="D179" s="1352">
        <v>23.5</v>
      </c>
      <c r="E179" s="1352"/>
      <c r="F179" s="1353" t="s">
        <v>745</v>
      </c>
      <c r="G179" s="1354"/>
      <c r="H179" s="194">
        <v>10</v>
      </c>
      <c r="I179" s="1333" t="s">
        <v>274</v>
      </c>
      <c r="J179" s="1333"/>
      <c r="K179" s="193"/>
    </row>
    <row r="180" spans="1:12" ht="20.100000000000001" customHeight="1">
      <c r="A180" s="191">
        <v>6</v>
      </c>
      <c r="B180" s="1351" t="s">
        <v>310</v>
      </c>
      <c r="C180" s="1351"/>
      <c r="D180" s="1352">
        <v>20</v>
      </c>
      <c r="E180" s="1352"/>
      <c r="F180" s="1353" t="s">
        <v>745</v>
      </c>
      <c r="G180" s="1354"/>
      <c r="H180" s="194">
        <v>10</v>
      </c>
      <c r="I180" s="1333" t="s">
        <v>274</v>
      </c>
      <c r="J180" s="1333"/>
      <c r="K180" s="193"/>
    </row>
    <row r="181" spans="1:12" ht="22.5" customHeight="1" thickBot="1">
      <c r="A181" s="195"/>
      <c r="B181" s="1407"/>
      <c r="C181" s="1408"/>
      <c r="D181" s="1409"/>
      <c r="E181" s="1410"/>
      <c r="F181" s="1347"/>
      <c r="G181" s="1348"/>
      <c r="K181" s="196"/>
    </row>
    <row r="182" spans="1:12" ht="20.100000000000001" customHeight="1" thickBot="1">
      <c r="A182" s="1314" t="s">
        <v>281</v>
      </c>
      <c r="B182" s="1315"/>
      <c r="C182" s="1315"/>
      <c r="D182" s="1315"/>
      <c r="E182" s="1315"/>
      <c r="F182" s="1315"/>
      <c r="G182" s="1315"/>
      <c r="H182" s="1315"/>
      <c r="I182" s="1315"/>
      <c r="J182" s="1315"/>
      <c r="K182" s="1316"/>
    </row>
    <row r="183" spans="1:12" ht="21.75" customHeight="1">
      <c r="A183" s="197">
        <v>1</v>
      </c>
      <c r="B183" s="1339" t="s">
        <v>327</v>
      </c>
      <c r="C183" s="1340"/>
      <c r="D183" s="1340"/>
      <c r="E183" s="1341"/>
      <c r="F183" s="1349" t="s">
        <v>281</v>
      </c>
      <c r="G183" s="1349"/>
      <c r="H183" s="758">
        <v>1</v>
      </c>
      <c r="I183" s="1350" t="s">
        <v>328</v>
      </c>
      <c r="J183" s="1350"/>
      <c r="K183" s="199"/>
    </row>
    <row r="184" spans="1:12" ht="22.5" customHeight="1">
      <c r="A184" s="200">
        <v>2</v>
      </c>
      <c r="B184" s="1332" t="s">
        <v>329</v>
      </c>
      <c r="C184" s="1318"/>
      <c r="D184" s="1318"/>
      <c r="E184" s="1319"/>
      <c r="F184" s="1333" t="s">
        <v>281</v>
      </c>
      <c r="G184" s="1333"/>
      <c r="H184" s="757">
        <v>1</v>
      </c>
      <c r="I184" s="1334" t="s">
        <v>328</v>
      </c>
      <c r="J184" s="1334"/>
      <c r="K184" s="202"/>
    </row>
    <row r="185" spans="1:12" ht="24.95" customHeight="1">
      <c r="A185" s="200">
        <v>3</v>
      </c>
      <c r="B185" s="1332" t="s">
        <v>330</v>
      </c>
      <c r="C185" s="1318"/>
      <c r="D185" s="1318"/>
      <c r="E185" s="1319"/>
      <c r="F185" s="1333" t="s">
        <v>281</v>
      </c>
      <c r="G185" s="1333"/>
      <c r="H185" s="757">
        <v>1</v>
      </c>
      <c r="I185" s="1334" t="s">
        <v>328</v>
      </c>
      <c r="J185" s="1334"/>
      <c r="K185" s="202"/>
    </row>
    <row r="186" spans="1:12" ht="25.5" customHeight="1" thickBot="1">
      <c r="A186" s="203">
        <v>4</v>
      </c>
      <c r="B186" s="1335" t="s">
        <v>381</v>
      </c>
      <c r="C186" s="1336"/>
      <c r="D186" s="1336"/>
      <c r="E186" s="1337"/>
      <c r="F186" s="1338" t="s">
        <v>281</v>
      </c>
      <c r="G186" s="1338"/>
      <c r="H186" s="757">
        <v>1</v>
      </c>
      <c r="I186" s="1334" t="s">
        <v>328</v>
      </c>
      <c r="J186" s="1334"/>
      <c r="K186" s="204"/>
      <c r="L186" s="205"/>
    </row>
    <row r="187" spans="1:12" ht="24.95" customHeight="1" thickBot="1">
      <c r="A187" s="1314" t="s">
        <v>331</v>
      </c>
      <c r="B187" s="1315"/>
      <c r="C187" s="1315"/>
      <c r="D187" s="1315"/>
      <c r="E187" s="1315"/>
      <c r="F187" s="1315"/>
      <c r="G187" s="1315"/>
      <c r="H187" s="1315"/>
      <c r="I187" s="1315"/>
      <c r="J187" s="1315"/>
      <c r="K187" s="1316"/>
      <c r="L187" s="205"/>
    </row>
    <row r="188" spans="1:12" ht="25.5" customHeight="1" thickBot="1">
      <c r="A188" s="206">
        <v>1</v>
      </c>
      <c r="B188" s="1339" t="s">
        <v>332</v>
      </c>
      <c r="C188" s="1340"/>
      <c r="D188" s="1340"/>
      <c r="E188" s="1341"/>
      <c r="F188" s="1342"/>
      <c r="G188" s="1343"/>
      <c r="H188" s="207"/>
      <c r="I188" s="1344"/>
      <c r="J188" s="1344"/>
      <c r="K188" s="190"/>
      <c r="L188" s="205"/>
    </row>
    <row r="189" spans="1:12" ht="20.100000000000001" customHeight="1" thickBot="1">
      <c r="A189" s="1314" t="s">
        <v>333</v>
      </c>
      <c r="B189" s="1315"/>
      <c r="C189" s="1315"/>
      <c r="D189" s="1315"/>
      <c r="E189" s="1315"/>
      <c r="F189" s="1315"/>
      <c r="G189" s="1315"/>
      <c r="H189" s="1315"/>
      <c r="I189" s="1315"/>
      <c r="J189" s="1315"/>
      <c r="K189" s="1316"/>
    </row>
    <row r="190" spans="1:12" ht="20.100000000000001" customHeight="1">
      <c r="A190" s="200">
        <v>1</v>
      </c>
      <c r="B190" s="1317" t="s">
        <v>55</v>
      </c>
      <c r="C190" s="1318"/>
      <c r="D190" s="1318"/>
      <c r="E190" s="1319"/>
      <c r="F190" s="1320" t="s">
        <v>334</v>
      </c>
      <c r="G190" s="1321"/>
      <c r="H190" s="1321"/>
      <c r="I190" s="1321"/>
      <c r="J190" s="1322"/>
      <c r="K190" s="208"/>
    </row>
    <row r="191" spans="1:12" s="209" customFormat="1" ht="15.75">
      <c r="A191" s="1323"/>
      <c r="B191" s="1324"/>
      <c r="C191" s="1324"/>
      <c r="D191" s="1324"/>
      <c r="E191" s="1325"/>
      <c r="F191" s="1325"/>
      <c r="G191" s="1325"/>
      <c r="H191" s="1325"/>
      <c r="I191" s="1326" t="s">
        <v>335</v>
      </c>
      <c r="J191" s="1326"/>
      <c r="K191" s="1327"/>
    </row>
    <row r="192" spans="1:12" s="209" customFormat="1" ht="15.75">
      <c r="A192" s="1323"/>
      <c r="B192" s="1324"/>
      <c r="C192" s="1324"/>
      <c r="D192" s="1324"/>
      <c r="E192" s="1325"/>
      <c r="F192" s="1325"/>
      <c r="G192" s="1325"/>
      <c r="H192" s="1325"/>
      <c r="I192" s="1326" t="s">
        <v>336</v>
      </c>
      <c r="J192" s="1326"/>
      <c r="K192" s="1327"/>
    </row>
    <row r="193" spans="1:11" s="209" customFormat="1" ht="15.75" customHeight="1" thickBot="1">
      <c r="A193" s="1328" t="s">
        <v>337</v>
      </c>
      <c r="B193" s="1329"/>
      <c r="C193" s="1329"/>
      <c r="D193" s="1329"/>
      <c r="E193" s="1329" t="s">
        <v>338</v>
      </c>
      <c r="F193" s="1329"/>
      <c r="G193" s="1329"/>
      <c r="H193" s="1329"/>
      <c r="I193" s="1330" t="s">
        <v>339</v>
      </c>
      <c r="J193" s="1330"/>
      <c r="K193" s="1331"/>
    </row>
    <row r="194" spans="1:11" s="183" customFormat="1" ht="20.100000000000001" customHeight="1">
      <c r="A194" s="1365" t="s">
        <v>314</v>
      </c>
      <c r="B194" s="1366"/>
      <c r="C194" s="1367"/>
      <c r="D194" s="1374" t="s">
        <v>315</v>
      </c>
      <c r="E194" s="1375"/>
      <c r="F194" s="1375"/>
      <c r="G194" s="1376"/>
      <c r="H194" s="1383" t="s">
        <v>982</v>
      </c>
      <c r="I194" s="1384"/>
      <c r="J194" s="1384"/>
      <c r="K194" s="1385"/>
    </row>
    <row r="195" spans="1:11" s="183" customFormat="1" ht="20.100000000000001" customHeight="1">
      <c r="A195" s="1368"/>
      <c r="B195" s="1369"/>
      <c r="C195" s="1370"/>
      <c r="D195" s="1377"/>
      <c r="E195" s="1378"/>
      <c r="F195" s="1378"/>
      <c r="G195" s="1379"/>
      <c r="H195" s="1386" t="s">
        <v>316</v>
      </c>
      <c r="I195" s="1387"/>
      <c r="J195" s="1387"/>
      <c r="K195" s="1388"/>
    </row>
    <row r="196" spans="1:11" s="183" customFormat="1" ht="20.100000000000001" customHeight="1" thickBot="1">
      <c r="A196" s="1371"/>
      <c r="B196" s="1372"/>
      <c r="C196" s="1373"/>
      <c r="D196" s="1380"/>
      <c r="E196" s="1381"/>
      <c r="F196" s="1381"/>
      <c r="G196" s="1382"/>
      <c r="H196" s="1389" t="s">
        <v>317</v>
      </c>
      <c r="I196" s="1390"/>
      <c r="J196" s="1390"/>
      <c r="K196" s="1391"/>
    </row>
    <row r="197" spans="1:11" ht="24.95" customHeight="1">
      <c r="A197" s="1392" t="s">
        <v>983</v>
      </c>
      <c r="B197" s="1393"/>
      <c r="C197" s="1393"/>
      <c r="D197" s="1393"/>
      <c r="E197" s="1393"/>
      <c r="F197" s="1393"/>
      <c r="G197" s="1393"/>
      <c r="H197" s="1393"/>
      <c r="I197" s="1393"/>
      <c r="J197" s="1393"/>
      <c r="K197" s="1394"/>
    </row>
    <row r="198" spans="1:11" ht="24.95" customHeight="1">
      <c r="A198" s="1395" t="s">
        <v>984</v>
      </c>
      <c r="B198" s="1396"/>
      <c r="C198" s="1396"/>
      <c r="D198" s="1396"/>
      <c r="E198" s="1396"/>
      <c r="F198" s="1396"/>
      <c r="G198" s="1396"/>
      <c r="H198" s="1396"/>
      <c r="I198" s="1396"/>
      <c r="J198" s="1396"/>
      <c r="K198" s="1397"/>
    </row>
    <row r="199" spans="1:11">
      <c r="A199" s="1398" t="s">
        <v>318</v>
      </c>
      <c r="B199" s="1399"/>
      <c r="C199" s="1399"/>
      <c r="D199" s="1399"/>
      <c r="E199" s="1399"/>
      <c r="F199" s="1399"/>
      <c r="G199" s="1399"/>
      <c r="H199" s="1399"/>
      <c r="I199" s="1399"/>
      <c r="J199" s="1399"/>
      <c r="K199" s="1400"/>
    </row>
    <row r="200" spans="1:11">
      <c r="A200" s="1401"/>
      <c r="B200" s="1399"/>
      <c r="C200" s="1399"/>
      <c r="D200" s="1399"/>
      <c r="E200" s="1399"/>
      <c r="F200" s="1399"/>
      <c r="G200" s="1399"/>
      <c r="H200" s="1399"/>
      <c r="I200" s="1399"/>
      <c r="J200" s="1399"/>
      <c r="K200" s="1400"/>
    </row>
    <row r="201" spans="1:11">
      <c r="A201" s="1401"/>
      <c r="B201" s="1399"/>
      <c r="C201" s="1399"/>
      <c r="D201" s="1399"/>
      <c r="E201" s="1399"/>
      <c r="F201" s="1399"/>
      <c r="G201" s="1399"/>
      <c r="H201" s="1399"/>
      <c r="I201" s="1399"/>
      <c r="J201" s="1399"/>
      <c r="K201" s="1400"/>
    </row>
    <row r="202" spans="1:11">
      <c r="A202" s="1401"/>
      <c r="B202" s="1399"/>
      <c r="C202" s="1399"/>
      <c r="D202" s="1399"/>
      <c r="E202" s="1399"/>
      <c r="F202" s="1399"/>
      <c r="G202" s="1399"/>
      <c r="H202" s="1399"/>
      <c r="I202" s="1399"/>
      <c r="J202" s="1399"/>
      <c r="K202" s="1400"/>
    </row>
    <row r="203" spans="1:11">
      <c r="A203" s="1401"/>
      <c r="B203" s="1399"/>
      <c r="C203" s="1399"/>
      <c r="D203" s="1399"/>
      <c r="E203" s="1399"/>
      <c r="F203" s="1399"/>
      <c r="G203" s="1399"/>
      <c r="H203" s="1399"/>
      <c r="I203" s="1399"/>
      <c r="J203" s="1399"/>
      <c r="K203" s="1400"/>
    </row>
    <row r="204" spans="1:11">
      <c r="A204" s="1401"/>
      <c r="B204" s="1399"/>
      <c r="C204" s="1399"/>
      <c r="D204" s="1399"/>
      <c r="E204" s="1399"/>
      <c r="F204" s="1399"/>
      <c r="G204" s="1399"/>
      <c r="H204" s="1399"/>
      <c r="I204" s="1399"/>
      <c r="J204" s="1399"/>
      <c r="K204" s="1400"/>
    </row>
    <row r="205" spans="1:11">
      <c r="A205" s="1401"/>
      <c r="B205" s="1399"/>
      <c r="C205" s="1399"/>
      <c r="D205" s="1399"/>
      <c r="E205" s="1399"/>
      <c r="F205" s="1399"/>
      <c r="G205" s="1399"/>
      <c r="H205" s="1399"/>
      <c r="I205" s="1399"/>
      <c r="J205" s="1399"/>
      <c r="K205" s="1400"/>
    </row>
    <row r="206" spans="1:11">
      <c r="A206" s="1401"/>
      <c r="B206" s="1399"/>
      <c r="C206" s="1399"/>
      <c r="D206" s="1399"/>
      <c r="E206" s="1399"/>
      <c r="F206" s="1399"/>
      <c r="G206" s="1399"/>
      <c r="H206" s="1399"/>
      <c r="I206" s="1399"/>
      <c r="J206" s="1399"/>
      <c r="K206" s="1400"/>
    </row>
    <row r="207" spans="1:11">
      <c r="A207" s="1401"/>
      <c r="B207" s="1399"/>
      <c r="C207" s="1399"/>
      <c r="D207" s="1399"/>
      <c r="E207" s="1399"/>
      <c r="F207" s="1399"/>
      <c r="G207" s="1399"/>
      <c r="H207" s="1399"/>
      <c r="I207" s="1399"/>
      <c r="J207" s="1399"/>
      <c r="K207" s="1400"/>
    </row>
    <row r="208" spans="1:11">
      <c r="A208" s="1401"/>
      <c r="B208" s="1399"/>
      <c r="C208" s="1399"/>
      <c r="D208" s="1399"/>
      <c r="E208" s="1399"/>
      <c r="F208" s="1399"/>
      <c r="G208" s="1399"/>
      <c r="H208" s="1399"/>
      <c r="I208" s="1399"/>
      <c r="J208" s="1399"/>
      <c r="K208" s="1400"/>
    </row>
    <row r="209" spans="1:11">
      <c r="A209" s="1401"/>
      <c r="B209" s="1399"/>
      <c r="C209" s="1399"/>
      <c r="D209" s="1399"/>
      <c r="E209" s="1399"/>
      <c r="F209" s="1399"/>
      <c r="G209" s="1399"/>
      <c r="H209" s="1399"/>
      <c r="I209" s="1399"/>
      <c r="J209" s="1399"/>
      <c r="K209" s="1400"/>
    </row>
    <row r="210" spans="1:11">
      <c r="A210" s="1401"/>
      <c r="B210" s="1399"/>
      <c r="C210" s="1399"/>
      <c r="D210" s="1399"/>
      <c r="E210" s="1399"/>
      <c r="F210" s="1399"/>
      <c r="G210" s="1399"/>
      <c r="H210" s="1399"/>
      <c r="I210" s="1399"/>
      <c r="J210" s="1399"/>
      <c r="K210" s="1400"/>
    </row>
    <row r="211" spans="1:11">
      <c r="A211" s="1401"/>
      <c r="B211" s="1399"/>
      <c r="C211" s="1399"/>
      <c r="D211" s="1399"/>
      <c r="E211" s="1399"/>
      <c r="F211" s="1399"/>
      <c r="G211" s="1399"/>
      <c r="H211" s="1399"/>
      <c r="I211" s="1399"/>
      <c r="J211" s="1399"/>
      <c r="K211" s="1400"/>
    </row>
    <row r="212" spans="1:11">
      <c r="A212" s="1401"/>
      <c r="B212" s="1399"/>
      <c r="C212" s="1399"/>
      <c r="D212" s="1399"/>
      <c r="E212" s="1399"/>
      <c r="F212" s="1399"/>
      <c r="G212" s="1399"/>
      <c r="H212" s="1399"/>
      <c r="I212" s="1399"/>
      <c r="J212" s="1399"/>
      <c r="K212" s="1400"/>
    </row>
    <row r="213" spans="1:11">
      <c r="A213" s="1401"/>
      <c r="B213" s="1399"/>
      <c r="C213" s="1399"/>
      <c r="D213" s="1399"/>
      <c r="E213" s="1399"/>
      <c r="F213" s="1399"/>
      <c r="G213" s="1399"/>
      <c r="H213" s="1399"/>
      <c r="I213" s="1399"/>
      <c r="J213" s="1399"/>
      <c r="K213" s="1400"/>
    </row>
    <row r="214" spans="1:11">
      <c r="A214" s="1401"/>
      <c r="B214" s="1399"/>
      <c r="C214" s="1399"/>
      <c r="D214" s="1399"/>
      <c r="E214" s="1399"/>
      <c r="F214" s="1399"/>
      <c r="G214" s="1399"/>
      <c r="H214" s="1399"/>
      <c r="I214" s="1399"/>
      <c r="J214" s="1399"/>
      <c r="K214" s="1400"/>
    </row>
    <row r="215" spans="1:11">
      <c r="A215" s="1401"/>
      <c r="B215" s="1399"/>
      <c r="C215" s="1399"/>
      <c r="D215" s="1399"/>
      <c r="E215" s="1399"/>
      <c r="F215" s="1399"/>
      <c r="G215" s="1399"/>
      <c r="H215" s="1399"/>
      <c r="I215" s="1399"/>
      <c r="J215" s="1399"/>
      <c r="K215" s="1400"/>
    </row>
    <row r="216" spans="1:11">
      <c r="A216" s="1401"/>
      <c r="B216" s="1399"/>
      <c r="C216" s="1399"/>
      <c r="D216" s="1399"/>
      <c r="E216" s="1399"/>
      <c r="F216" s="1399"/>
      <c r="G216" s="1399"/>
      <c r="H216" s="1399"/>
      <c r="I216" s="1399"/>
      <c r="J216" s="1399"/>
      <c r="K216" s="1400"/>
    </row>
    <row r="217" spans="1:11">
      <c r="A217" s="1401"/>
      <c r="B217" s="1399"/>
      <c r="C217" s="1399"/>
      <c r="D217" s="1399"/>
      <c r="E217" s="1399"/>
      <c r="F217" s="1399"/>
      <c r="G217" s="1399"/>
      <c r="H217" s="1399"/>
      <c r="I217" s="1399"/>
      <c r="J217" s="1399"/>
      <c r="K217" s="1400"/>
    </row>
    <row r="218" spans="1:11">
      <c r="A218" s="1401"/>
      <c r="B218" s="1399"/>
      <c r="C218" s="1399"/>
      <c r="D218" s="1399"/>
      <c r="E218" s="1399"/>
      <c r="F218" s="1399"/>
      <c r="G218" s="1399"/>
      <c r="H218" s="1399"/>
      <c r="I218" s="1399"/>
      <c r="J218" s="1399"/>
      <c r="K218" s="1400"/>
    </row>
    <row r="219" spans="1:11">
      <c r="A219" s="1401"/>
      <c r="B219" s="1399"/>
      <c r="C219" s="1399"/>
      <c r="D219" s="1399"/>
      <c r="E219" s="1399"/>
      <c r="F219" s="1399"/>
      <c r="G219" s="1399"/>
      <c r="H219" s="1399"/>
      <c r="I219" s="1399"/>
      <c r="J219" s="1399"/>
      <c r="K219" s="1400"/>
    </row>
    <row r="220" spans="1:11">
      <c r="A220" s="1401"/>
      <c r="B220" s="1399"/>
      <c r="C220" s="1399"/>
      <c r="D220" s="1399"/>
      <c r="E220" s="1399"/>
      <c r="F220" s="1399"/>
      <c r="G220" s="1399"/>
      <c r="H220" s="1399"/>
      <c r="I220" s="1399"/>
      <c r="J220" s="1399"/>
      <c r="K220" s="1400"/>
    </row>
    <row r="221" spans="1:11">
      <c r="A221" s="1401"/>
      <c r="B221" s="1399"/>
      <c r="C221" s="1399"/>
      <c r="D221" s="1399"/>
      <c r="E221" s="1399"/>
      <c r="F221" s="1399"/>
      <c r="G221" s="1399"/>
      <c r="H221" s="1399"/>
      <c r="I221" s="1399"/>
      <c r="J221" s="1399"/>
      <c r="K221" s="1400"/>
    </row>
    <row r="222" spans="1:11">
      <c r="A222" s="1401"/>
      <c r="B222" s="1399"/>
      <c r="C222" s="1399"/>
      <c r="D222" s="1399"/>
      <c r="E222" s="1399"/>
      <c r="F222" s="1399"/>
      <c r="G222" s="1399"/>
      <c r="H222" s="1399"/>
      <c r="I222" s="1399"/>
      <c r="J222" s="1399"/>
      <c r="K222" s="1400"/>
    </row>
    <row r="223" spans="1:11" ht="20.25" customHeight="1" thickBot="1">
      <c r="A223" s="1401"/>
      <c r="B223" s="1399"/>
      <c r="C223" s="1399"/>
      <c r="D223" s="1399"/>
      <c r="E223" s="1399"/>
      <c r="F223" s="1399"/>
      <c r="G223" s="1399"/>
      <c r="H223" s="1399"/>
      <c r="I223" s="1399"/>
      <c r="J223" s="1399"/>
      <c r="K223" s="1400"/>
    </row>
    <row r="224" spans="1:11" ht="27" customHeight="1" thickBot="1">
      <c r="A224" s="185" t="s">
        <v>319</v>
      </c>
      <c r="B224" s="1402" t="s">
        <v>320</v>
      </c>
      <c r="C224" s="1402"/>
      <c r="D224" s="1402" t="s">
        <v>321</v>
      </c>
      <c r="E224" s="1402"/>
      <c r="F224" s="1403" t="s">
        <v>322</v>
      </c>
      <c r="G224" s="1402"/>
      <c r="H224" s="759" t="s">
        <v>323</v>
      </c>
      <c r="I224" s="1402" t="s">
        <v>324</v>
      </c>
      <c r="J224" s="1402"/>
      <c r="K224" s="187" t="s">
        <v>325</v>
      </c>
    </row>
    <row r="225" spans="1:12" ht="21.75" customHeight="1" thickBot="1">
      <c r="A225" s="1314" t="s">
        <v>326</v>
      </c>
      <c r="B225" s="1362"/>
      <c r="C225" s="1362"/>
      <c r="D225" s="1362"/>
      <c r="E225" s="1362"/>
      <c r="F225" s="1362"/>
      <c r="G225" s="1362"/>
      <c r="H225" s="1315"/>
      <c r="I225" s="1315"/>
      <c r="J225" s="1315"/>
      <c r="K225" s="1316"/>
    </row>
    <row r="226" spans="1:12" ht="20.100000000000001" customHeight="1">
      <c r="A226" s="188">
        <v>1</v>
      </c>
      <c r="B226" s="1351" t="s">
        <v>304</v>
      </c>
      <c r="C226" s="1351"/>
      <c r="D226" s="1406">
        <v>605</v>
      </c>
      <c r="E226" s="1406"/>
      <c r="F226" s="1360" t="s">
        <v>566</v>
      </c>
      <c r="G226" s="1360"/>
      <c r="H226" s="189">
        <v>10</v>
      </c>
      <c r="I226" s="1338" t="s">
        <v>274</v>
      </c>
      <c r="J226" s="1338"/>
      <c r="K226" s="190"/>
    </row>
    <row r="227" spans="1:12" ht="20.100000000000001" customHeight="1">
      <c r="A227" s="191">
        <v>2</v>
      </c>
      <c r="B227" s="1351" t="s">
        <v>307</v>
      </c>
      <c r="C227" s="1351"/>
      <c r="D227" s="1406">
        <v>50</v>
      </c>
      <c r="E227" s="1406"/>
      <c r="F227" s="1360" t="s">
        <v>745</v>
      </c>
      <c r="G227" s="1360"/>
      <c r="H227" s="192">
        <v>10</v>
      </c>
      <c r="I227" s="1333" t="s">
        <v>274</v>
      </c>
      <c r="J227" s="1333"/>
      <c r="K227" s="193"/>
    </row>
    <row r="228" spans="1:12" ht="20.100000000000001" customHeight="1">
      <c r="A228" s="188">
        <v>3</v>
      </c>
      <c r="B228" s="1351" t="s">
        <v>310</v>
      </c>
      <c r="C228" s="1351"/>
      <c r="D228" s="1405">
        <v>70</v>
      </c>
      <c r="E228" s="1405"/>
      <c r="F228" s="1360" t="s">
        <v>305</v>
      </c>
      <c r="G228" s="1360"/>
      <c r="H228" s="194">
        <v>10</v>
      </c>
      <c r="I228" s="1333" t="s">
        <v>274</v>
      </c>
      <c r="J228" s="1333"/>
      <c r="K228" s="193"/>
    </row>
    <row r="229" spans="1:12" ht="20.100000000000001" customHeight="1">
      <c r="A229" s="191">
        <v>4</v>
      </c>
      <c r="B229" s="1351" t="s">
        <v>310</v>
      </c>
      <c r="C229" s="1351"/>
      <c r="D229" s="1405">
        <v>47</v>
      </c>
      <c r="E229" s="1405"/>
      <c r="F229" s="1360" t="s">
        <v>305</v>
      </c>
      <c r="G229" s="1360"/>
      <c r="H229" s="194">
        <v>10</v>
      </c>
      <c r="I229" s="1333" t="s">
        <v>274</v>
      </c>
      <c r="J229" s="1333"/>
      <c r="K229" s="193"/>
    </row>
    <row r="230" spans="1:12" ht="20.100000000000001" customHeight="1">
      <c r="A230" s="188">
        <v>5</v>
      </c>
      <c r="B230" s="1351" t="s">
        <v>308</v>
      </c>
      <c r="C230" s="1351"/>
      <c r="D230" s="1405" t="s">
        <v>945</v>
      </c>
      <c r="E230" s="1405"/>
      <c r="F230" s="1360" t="s">
        <v>312</v>
      </c>
      <c r="G230" s="1360"/>
      <c r="H230" s="194">
        <v>10</v>
      </c>
      <c r="I230" s="1333" t="s">
        <v>274</v>
      </c>
      <c r="J230" s="1333"/>
      <c r="K230" s="193"/>
    </row>
    <row r="231" spans="1:12" ht="20.100000000000001" customHeight="1">
      <c r="A231" s="191">
        <v>6</v>
      </c>
      <c r="B231" s="1320" t="s">
        <v>389</v>
      </c>
      <c r="C231" s="1322"/>
      <c r="D231" s="1356" t="s">
        <v>390</v>
      </c>
      <c r="E231" s="1357"/>
      <c r="F231" s="1357"/>
      <c r="G231" s="1358"/>
      <c r="H231" s="194">
        <v>5</v>
      </c>
      <c r="I231" s="1333" t="s">
        <v>274</v>
      </c>
      <c r="J231" s="1333"/>
      <c r="K231" s="193"/>
    </row>
    <row r="232" spans="1:12" ht="22.5" customHeight="1" thickBot="1">
      <c r="A232" s="195"/>
      <c r="B232" s="1345"/>
      <c r="C232" s="1345"/>
      <c r="D232" s="1345"/>
      <c r="E232" s="1346"/>
      <c r="F232" s="1347"/>
      <c r="G232" s="1348"/>
      <c r="K232" s="196"/>
    </row>
    <row r="233" spans="1:12" ht="20.100000000000001" customHeight="1" thickBot="1">
      <c r="A233" s="1314" t="s">
        <v>281</v>
      </c>
      <c r="B233" s="1315"/>
      <c r="C233" s="1315"/>
      <c r="D233" s="1315"/>
      <c r="E233" s="1315"/>
      <c r="F233" s="1315"/>
      <c r="G233" s="1315"/>
      <c r="H233" s="1315"/>
      <c r="I233" s="1315"/>
      <c r="J233" s="1315"/>
      <c r="K233" s="1316"/>
    </row>
    <row r="234" spans="1:12" ht="21.75" customHeight="1">
      <c r="A234" s="197">
        <v>1</v>
      </c>
      <c r="B234" s="1339" t="s">
        <v>327</v>
      </c>
      <c r="C234" s="1340"/>
      <c r="D234" s="1340"/>
      <c r="E234" s="1341"/>
      <c r="F234" s="1349" t="s">
        <v>281</v>
      </c>
      <c r="G234" s="1349"/>
      <c r="H234" s="758">
        <v>1</v>
      </c>
      <c r="I234" s="1350" t="s">
        <v>328</v>
      </c>
      <c r="J234" s="1350"/>
      <c r="K234" s="199"/>
    </row>
    <row r="235" spans="1:12" ht="22.5" customHeight="1">
      <c r="A235" s="200">
        <v>2</v>
      </c>
      <c r="B235" s="1332" t="s">
        <v>329</v>
      </c>
      <c r="C235" s="1318"/>
      <c r="D235" s="1318"/>
      <c r="E235" s="1319"/>
      <c r="F235" s="1333" t="s">
        <v>281</v>
      </c>
      <c r="G235" s="1333"/>
      <c r="H235" s="757">
        <v>1</v>
      </c>
      <c r="I235" s="1334" t="s">
        <v>328</v>
      </c>
      <c r="J235" s="1334"/>
      <c r="K235" s="202"/>
    </row>
    <row r="236" spans="1:12" ht="24.95" customHeight="1">
      <c r="A236" s="200">
        <v>3</v>
      </c>
      <c r="B236" s="1332" t="s">
        <v>330</v>
      </c>
      <c r="C236" s="1318"/>
      <c r="D236" s="1318"/>
      <c r="E236" s="1319"/>
      <c r="F236" s="1333" t="s">
        <v>281</v>
      </c>
      <c r="G236" s="1333"/>
      <c r="H236" s="757">
        <v>1</v>
      </c>
      <c r="I236" s="1334" t="s">
        <v>328</v>
      </c>
      <c r="J236" s="1334"/>
      <c r="K236" s="202"/>
    </row>
    <row r="237" spans="1:12" ht="25.5" customHeight="1" thickBot="1">
      <c r="A237" s="203">
        <v>4</v>
      </c>
      <c r="B237" s="1335" t="s">
        <v>381</v>
      </c>
      <c r="C237" s="1336"/>
      <c r="D237" s="1336"/>
      <c r="E237" s="1337"/>
      <c r="F237" s="1338" t="s">
        <v>281</v>
      </c>
      <c r="G237" s="1338"/>
      <c r="H237" s="757">
        <v>1</v>
      </c>
      <c r="I237" s="1334" t="s">
        <v>328</v>
      </c>
      <c r="J237" s="1334"/>
      <c r="K237" s="204"/>
      <c r="L237" s="205"/>
    </row>
    <row r="238" spans="1:12" ht="24.95" customHeight="1" thickBot="1">
      <c r="A238" s="1314" t="s">
        <v>331</v>
      </c>
      <c r="B238" s="1315"/>
      <c r="C238" s="1315"/>
      <c r="D238" s="1315"/>
      <c r="E238" s="1315"/>
      <c r="F238" s="1315"/>
      <c r="G238" s="1315"/>
      <c r="H238" s="1315"/>
      <c r="I238" s="1315"/>
      <c r="J238" s="1315"/>
      <c r="K238" s="1316"/>
      <c r="L238" s="205"/>
    </row>
    <row r="239" spans="1:12" ht="25.5" customHeight="1" thickBot="1">
      <c r="A239" s="206">
        <v>1</v>
      </c>
      <c r="B239" s="1339" t="s">
        <v>332</v>
      </c>
      <c r="C239" s="1340"/>
      <c r="D239" s="1340"/>
      <c r="E239" s="1341"/>
      <c r="F239" s="1342"/>
      <c r="G239" s="1343"/>
      <c r="H239" s="207"/>
      <c r="I239" s="1344"/>
      <c r="J239" s="1344"/>
      <c r="K239" s="190"/>
      <c r="L239" s="205"/>
    </row>
    <row r="240" spans="1:12" ht="20.100000000000001" customHeight="1" thickBot="1">
      <c r="A240" s="1314" t="s">
        <v>333</v>
      </c>
      <c r="B240" s="1315"/>
      <c r="C240" s="1315"/>
      <c r="D240" s="1315"/>
      <c r="E240" s="1315"/>
      <c r="F240" s="1315"/>
      <c r="G240" s="1315"/>
      <c r="H240" s="1315"/>
      <c r="I240" s="1315"/>
      <c r="J240" s="1315"/>
      <c r="K240" s="1316"/>
    </row>
    <row r="241" spans="1:11" ht="20.100000000000001" customHeight="1">
      <c r="A241" s="200">
        <v>1</v>
      </c>
      <c r="B241" s="1317" t="s">
        <v>55</v>
      </c>
      <c r="C241" s="1318"/>
      <c r="D241" s="1318"/>
      <c r="E241" s="1319"/>
      <c r="F241" s="1320" t="s">
        <v>334</v>
      </c>
      <c r="G241" s="1321"/>
      <c r="H241" s="1321"/>
      <c r="I241" s="1321"/>
      <c r="J241" s="1322"/>
      <c r="K241" s="208"/>
    </row>
    <row r="242" spans="1:11" s="209" customFormat="1" ht="15.75">
      <c r="A242" s="1323"/>
      <c r="B242" s="1324"/>
      <c r="C242" s="1324"/>
      <c r="D242" s="1324"/>
      <c r="E242" s="1325"/>
      <c r="F242" s="1325"/>
      <c r="G242" s="1325"/>
      <c r="H242" s="1325"/>
      <c r="I242" s="1326" t="s">
        <v>335</v>
      </c>
      <c r="J242" s="1326"/>
      <c r="K242" s="1327"/>
    </row>
    <row r="243" spans="1:11" s="209" customFormat="1" ht="15.75">
      <c r="A243" s="1323"/>
      <c r="B243" s="1324"/>
      <c r="C243" s="1324"/>
      <c r="D243" s="1324"/>
      <c r="E243" s="1325"/>
      <c r="F243" s="1325"/>
      <c r="G243" s="1325"/>
      <c r="H243" s="1325"/>
      <c r="I243" s="1326" t="s">
        <v>336</v>
      </c>
      <c r="J243" s="1326"/>
      <c r="K243" s="1327"/>
    </row>
    <row r="244" spans="1:11" s="209" customFormat="1" ht="15.75" customHeight="1" thickBot="1">
      <c r="A244" s="1328" t="s">
        <v>337</v>
      </c>
      <c r="B244" s="1329"/>
      <c r="C244" s="1329"/>
      <c r="D244" s="1329"/>
      <c r="E244" s="1329" t="s">
        <v>338</v>
      </c>
      <c r="F244" s="1329"/>
      <c r="G244" s="1329"/>
      <c r="H244" s="1329"/>
      <c r="I244" s="1330" t="s">
        <v>339</v>
      </c>
      <c r="J244" s="1330"/>
      <c r="K244" s="1331"/>
    </row>
  </sheetData>
  <mergeCells count="317">
    <mergeCell ref="A1:C3"/>
    <mergeCell ref="D1:G3"/>
    <mergeCell ref="H1:K1"/>
    <mergeCell ref="H2:K2"/>
    <mergeCell ref="H3:K3"/>
    <mergeCell ref="B43:C43"/>
    <mergeCell ref="D43:E43"/>
    <mergeCell ref="F43:G43"/>
    <mergeCell ref="I43:J43"/>
    <mergeCell ref="A5:K5"/>
    <mergeCell ref="A6:K39"/>
    <mergeCell ref="B40:C40"/>
    <mergeCell ref="D40:E40"/>
    <mergeCell ref="F40:G40"/>
    <mergeCell ref="I40:J40"/>
    <mergeCell ref="A41:K41"/>
    <mergeCell ref="B42:C42"/>
    <mergeCell ref="D42:E42"/>
    <mergeCell ref="F42:G42"/>
    <mergeCell ref="I42:J42"/>
    <mergeCell ref="I47:J47"/>
    <mergeCell ref="I48:J48"/>
    <mergeCell ref="I49:J49"/>
    <mergeCell ref="I45:J45"/>
    <mergeCell ref="I46:J46"/>
    <mergeCell ref="A4:K4"/>
    <mergeCell ref="I53:J53"/>
    <mergeCell ref="B54:E54"/>
    <mergeCell ref="F54:G54"/>
    <mergeCell ref="I54:J54"/>
    <mergeCell ref="B51:C51"/>
    <mergeCell ref="D51:E51"/>
    <mergeCell ref="F51:G51"/>
    <mergeCell ref="B44:C44"/>
    <mergeCell ref="D44:E44"/>
    <mergeCell ref="F44:G44"/>
    <mergeCell ref="D50:G50"/>
    <mergeCell ref="B50:C50"/>
    <mergeCell ref="F46:G46"/>
    <mergeCell ref="F47:G47"/>
    <mergeCell ref="F48:G48"/>
    <mergeCell ref="F49:G49"/>
    <mergeCell ref="I44:J44"/>
    <mergeCell ref="I50:J50"/>
    <mergeCell ref="A61:D62"/>
    <mergeCell ref="E61:H62"/>
    <mergeCell ref="I61:K61"/>
    <mergeCell ref="I62:K62"/>
    <mergeCell ref="A63:D63"/>
    <mergeCell ref="E63:H63"/>
    <mergeCell ref="I63:K63"/>
    <mergeCell ref="B60:E60"/>
    <mergeCell ref="F60:J60"/>
    <mergeCell ref="B55:E55"/>
    <mergeCell ref="F55:G55"/>
    <mergeCell ref="I55:J55"/>
    <mergeCell ref="B56:E56"/>
    <mergeCell ref="F56:G56"/>
    <mergeCell ref="I56:J56"/>
    <mergeCell ref="A57:K57"/>
    <mergeCell ref="B58:E58"/>
    <mergeCell ref="F58:G58"/>
    <mergeCell ref="I58:J58"/>
    <mergeCell ref="A59:K59"/>
    <mergeCell ref="A52:K52"/>
    <mergeCell ref="B53:E53"/>
    <mergeCell ref="F53:G53"/>
    <mergeCell ref="A138:K138"/>
    <mergeCell ref="A139:K139"/>
    <mergeCell ref="A140:K173"/>
    <mergeCell ref="B174:C174"/>
    <mergeCell ref="D174:E174"/>
    <mergeCell ref="F174:G174"/>
    <mergeCell ref="I174:J174"/>
    <mergeCell ref="A135:C137"/>
    <mergeCell ref="D135:G137"/>
    <mergeCell ref="H135:K135"/>
    <mergeCell ref="H136:K136"/>
    <mergeCell ref="H137:K137"/>
    <mergeCell ref="B177:C177"/>
    <mergeCell ref="D177:E177"/>
    <mergeCell ref="F177:G177"/>
    <mergeCell ref="I177:J177"/>
    <mergeCell ref="A175:K175"/>
    <mergeCell ref="B176:C176"/>
    <mergeCell ref="D176:E176"/>
    <mergeCell ref="F176:G176"/>
    <mergeCell ref="I176:J176"/>
    <mergeCell ref="B180:C180"/>
    <mergeCell ref="F180:G180"/>
    <mergeCell ref="I180:J180"/>
    <mergeCell ref="D180:E180"/>
    <mergeCell ref="B178:C178"/>
    <mergeCell ref="D179:E179"/>
    <mergeCell ref="F178:G178"/>
    <mergeCell ref="I178:J178"/>
    <mergeCell ref="B179:C179"/>
    <mergeCell ref="F179:G179"/>
    <mergeCell ref="I179:J179"/>
    <mergeCell ref="D178:E178"/>
    <mergeCell ref="B184:E184"/>
    <mergeCell ref="F184:G184"/>
    <mergeCell ref="I184:J184"/>
    <mergeCell ref="B185:E185"/>
    <mergeCell ref="F185:G185"/>
    <mergeCell ref="I185:J185"/>
    <mergeCell ref="B181:C181"/>
    <mergeCell ref="D181:E181"/>
    <mergeCell ref="F181:G181"/>
    <mergeCell ref="A182:K182"/>
    <mergeCell ref="B183:E183"/>
    <mergeCell ref="F183:G183"/>
    <mergeCell ref="I183:J183"/>
    <mergeCell ref="A189:K189"/>
    <mergeCell ref="B190:E190"/>
    <mergeCell ref="F190:J190"/>
    <mergeCell ref="A191:D192"/>
    <mergeCell ref="E191:H192"/>
    <mergeCell ref="I191:K191"/>
    <mergeCell ref="I192:K192"/>
    <mergeCell ref="B186:E186"/>
    <mergeCell ref="F186:G186"/>
    <mergeCell ref="I186:J186"/>
    <mergeCell ref="A187:K187"/>
    <mergeCell ref="B188:E188"/>
    <mergeCell ref="F188:G188"/>
    <mergeCell ref="I188:J188"/>
    <mergeCell ref="A197:K197"/>
    <mergeCell ref="A198:K198"/>
    <mergeCell ref="A199:K223"/>
    <mergeCell ref="B224:C224"/>
    <mergeCell ref="D224:E224"/>
    <mergeCell ref="F224:G224"/>
    <mergeCell ref="I224:J224"/>
    <mergeCell ref="A193:D193"/>
    <mergeCell ref="E193:H193"/>
    <mergeCell ref="I193:K193"/>
    <mergeCell ref="A194:C196"/>
    <mergeCell ref="D194:G196"/>
    <mergeCell ref="H194:K194"/>
    <mergeCell ref="H195:K195"/>
    <mergeCell ref="H196:K196"/>
    <mergeCell ref="B227:C227"/>
    <mergeCell ref="D227:E227"/>
    <mergeCell ref="F227:G227"/>
    <mergeCell ref="I227:J227"/>
    <mergeCell ref="A225:K225"/>
    <mergeCell ref="B226:C226"/>
    <mergeCell ref="D226:E226"/>
    <mergeCell ref="F226:G226"/>
    <mergeCell ref="I226:J226"/>
    <mergeCell ref="I230:J230"/>
    <mergeCell ref="B229:C229"/>
    <mergeCell ref="D229:E229"/>
    <mergeCell ref="F229:G229"/>
    <mergeCell ref="I228:J228"/>
    <mergeCell ref="B230:C230"/>
    <mergeCell ref="D230:E230"/>
    <mergeCell ref="F230:G230"/>
    <mergeCell ref="I229:J229"/>
    <mergeCell ref="B228:C228"/>
    <mergeCell ref="D228:E228"/>
    <mergeCell ref="F228:G228"/>
    <mergeCell ref="B232:C232"/>
    <mergeCell ref="D232:E232"/>
    <mergeCell ref="F232:G232"/>
    <mergeCell ref="A233:K233"/>
    <mergeCell ref="B234:E234"/>
    <mergeCell ref="F234:G234"/>
    <mergeCell ref="I234:J234"/>
    <mergeCell ref="B231:C231"/>
    <mergeCell ref="D231:G231"/>
    <mergeCell ref="I231:J231"/>
    <mergeCell ref="A244:D244"/>
    <mergeCell ref="E244:H244"/>
    <mergeCell ref="I244:K244"/>
    <mergeCell ref="A240:K240"/>
    <mergeCell ref="B241:E241"/>
    <mergeCell ref="F241:J241"/>
    <mergeCell ref="A242:D243"/>
    <mergeCell ref="E242:H243"/>
    <mergeCell ref="I242:K242"/>
    <mergeCell ref="I243:K243"/>
    <mergeCell ref="B237:E237"/>
    <mergeCell ref="F237:G237"/>
    <mergeCell ref="I237:J237"/>
    <mergeCell ref="A238:K238"/>
    <mergeCell ref="B239:E239"/>
    <mergeCell ref="F239:G239"/>
    <mergeCell ref="I239:J239"/>
    <mergeCell ref="B235:E235"/>
    <mergeCell ref="F235:G235"/>
    <mergeCell ref="I235:J235"/>
    <mergeCell ref="B236:E236"/>
    <mergeCell ref="F236:G236"/>
    <mergeCell ref="I236:J236"/>
    <mergeCell ref="F45:G45"/>
    <mergeCell ref="D45:E45"/>
    <mergeCell ref="D46:E46"/>
    <mergeCell ref="D47:E47"/>
    <mergeCell ref="D48:E48"/>
    <mergeCell ref="D49:E49"/>
    <mergeCell ref="B45:C45"/>
    <mergeCell ref="B46:C46"/>
    <mergeCell ref="B47:C47"/>
    <mergeCell ref="B48:C48"/>
    <mergeCell ref="B49:C49"/>
    <mergeCell ref="A64:C66"/>
    <mergeCell ref="D64:G66"/>
    <mergeCell ref="H64:K64"/>
    <mergeCell ref="H65:K65"/>
    <mergeCell ref="H66:K66"/>
    <mergeCell ref="A67:K67"/>
    <mergeCell ref="A68:K68"/>
    <mergeCell ref="A69:K102"/>
    <mergeCell ref="B103:C103"/>
    <mergeCell ref="D103:E103"/>
    <mergeCell ref="F103:G103"/>
    <mergeCell ref="I103:J103"/>
    <mergeCell ref="A104:K104"/>
    <mergeCell ref="B105:C105"/>
    <mergeCell ref="D105:E105"/>
    <mergeCell ref="F105:G105"/>
    <mergeCell ref="I105:J105"/>
    <mergeCell ref="B106:C106"/>
    <mergeCell ref="D106:E106"/>
    <mergeCell ref="F106:G106"/>
    <mergeCell ref="I106:J106"/>
    <mergeCell ref="B107:C107"/>
    <mergeCell ref="D107:E107"/>
    <mergeCell ref="F107:G107"/>
    <mergeCell ref="I107:J107"/>
    <mergeCell ref="B108:C108"/>
    <mergeCell ref="D108:E108"/>
    <mergeCell ref="F108:G108"/>
    <mergeCell ref="I108:J108"/>
    <mergeCell ref="B109:C109"/>
    <mergeCell ref="D109:E109"/>
    <mergeCell ref="F109:G109"/>
    <mergeCell ref="I109:J109"/>
    <mergeCell ref="B110:C110"/>
    <mergeCell ref="D110:E110"/>
    <mergeCell ref="F110:G110"/>
    <mergeCell ref="I110:J110"/>
    <mergeCell ref="B111:C111"/>
    <mergeCell ref="D111:E111"/>
    <mergeCell ref="F111:G111"/>
    <mergeCell ref="I111:J111"/>
    <mergeCell ref="B112:C112"/>
    <mergeCell ref="D112:E112"/>
    <mergeCell ref="F112:G112"/>
    <mergeCell ref="I112:J112"/>
    <mergeCell ref="B113:C113"/>
    <mergeCell ref="D113:E113"/>
    <mergeCell ref="F113:G113"/>
    <mergeCell ref="I113:J113"/>
    <mergeCell ref="B114:C114"/>
    <mergeCell ref="D114:E114"/>
    <mergeCell ref="F114:G114"/>
    <mergeCell ref="I114:J114"/>
    <mergeCell ref="B115:C115"/>
    <mergeCell ref="D115:E115"/>
    <mergeCell ref="F115:G115"/>
    <mergeCell ref="I115:J115"/>
    <mergeCell ref="B116:C116"/>
    <mergeCell ref="D116:E116"/>
    <mergeCell ref="F116:G116"/>
    <mergeCell ref="I116:J116"/>
    <mergeCell ref="B117:C117"/>
    <mergeCell ref="D117:E117"/>
    <mergeCell ref="F117:G117"/>
    <mergeCell ref="I117:J117"/>
    <mergeCell ref="B118:C118"/>
    <mergeCell ref="D118:E118"/>
    <mergeCell ref="F118:G118"/>
    <mergeCell ref="I118:J118"/>
    <mergeCell ref="B119:C119"/>
    <mergeCell ref="D119:E119"/>
    <mergeCell ref="F119:G119"/>
    <mergeCell ref="I119:J119"/>
    <mergeCell ref="B120:C120"/>
    <mergeCell ref="D120:E120"/>
    <mergeCell ref="F120:G120"/>
    <mergeCell ref="I120:J120"/>
    <mergeCell ref="B121:C121"/>
    <mergeCell ref="D121:G121"/>
    <mergeCell ref="I121:J121"/>
    <mergeCell ref="B122:C122"/>
    <mergeCell ref="D122:E122"/>
    <mergeCell ref="F122:G122"/>
    <mergeCell ref="A123:K123"/>
    <mergeCell ref="B124:E124"/>
    <mergeCell ref="F124:G124"/>
    <mergeCell ref="I124:J124"/>
    <mergeCell ref="B125:E125"/>
    <mergeCell ref="F125:G125"/>
    <mergeCell ref="I125:J125"/>
    <mergeCell ref="B126:E126"/>
    <mergeCell ref="F126:G126"/>
    <mergeCell ref="I126:J126"/>
    <mergeCell ref="B127:E127"/>
    <mergeCell ref="F127:G127"/>
    <mergeCell ref="I127:J127"/>
    <mergeCell ref="A128:K128"/>
    <mergeCell ref="B129:E129"/>
    <mergeCell ref="F129:G129"/>
    <mergeCell ref="I129:J129"/>
    <mergeCell ref="A130:K130"/>
    <mergeCell ref="B131:E131"/>
    <mergeCell ref="F131:J131"/>
    <mergeCell ref="A132:D133"/>
    <mergeCell ref="E132:H133"/>
    <mergeCell ref="I132:K132"/>
    <mergeCell ref="I133:K133"/>
    <mergeCell ref="A134:D134"/>
    <mergeCell ref="E134:H134"/>
    <mergeCell ref="I134:K134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52" orientation="portrait" r:id="rId1"/>
  <rowBreaks count="2" manualBreakCount="2">
    <brk id="130" max="10" man="1"/>
    <brk id="223" max="10" man="1"/>
  </rowBreaks>
  <drawing r:id="rId2"/>
  <legacyDrawing r:id="rId3"/>
  <oleObjects>
    <oleObject progId="AutoCAD.Drawing.16" shapeId="2049" r:id="rId4"/>
    <oleObject progId="AutoCAD.Drawing.16" shapeId="2050" r:id="rId5"/>
    <oleObject progId="AutoCAD.Drawing.16" shapeId="2051" r:id="rId6"/>
    <oleObject progId="AutoCAD.Drawing.16" shapeId="2052" r:id="rId7"/>
    <oleObject progId="AutoCAD.Drawing.16" shapeId="2053" r:id="rId8"/>
    <oleObject progId="AutoCAD.Drawing.16" shapeId="2054" r:id="rId9"/>
    <oleObject progId="AutoCAD.Drawing.14" shapeId="2059" r:id="rId10"/>
    <oleObject progId="AutoCAD.Drawing.14" shapeId="2060" r:id="rId11"/>
    <oleObject progId="AutoCAD.Drawing.16" shapeId="2061" r:id="rId12"/>
    <oleObject progId="AutoCAD.Drawing.14" shapeId="2062" r:id="rId13"/>
    <oleObject progId="AutoCAD.Drawing.14" shapeId="2063" r:id="rId14"/>
  </oleObject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9"/>
  <sheetViews>
    <sheetView view="pageBreakPreview" topLeftCell="A49" zoomScaleNormal="88" zoomScaleSheetLayoutView="100" workbookViewId="0">
      <selection activeCell="G8" sqref="G8"/>
    </sheetView>
  </sheetViews>
  <sheetFormatPr defaultRowHeight="15.75"/>
  <cols>
    <col min="1" max="1" width="14" style="297" customWidth="1"/>
    <col min="2" max="2" width="9.140625" style="297"/>
    <col min="3" max="3" width="12.5703125" style="297" customWidth="1"/>
    <col min="4" max="4" width="17.85546875" style="297" customWidth="1"/>
    <col min="5" max="5" width="10" style="297" customWidth="1"/>
    <col min="6" max="6" width="10.5703125" style="297" customWidth="1"/>
    <col min="7" max="7" width="20.5703125" style="297" customWidth="1"/>
    <col min="8" max="8" width="18.42578125" style="297" customWidth="1"/>
    <col min="9" max="9" width="10.28515625" style="297" customWidth="1"/>
    <col min="10" max="10" width="14.140625" style="297" customWidth="1"/>
    <col min="11" max="11" width="19.7109375" style="297" customWidth="1"/>
    <col min="12" max="256" width="9.140625" style="297"/>
    <col min="257" max="257" width="14" style="297" customWidth="1"/>
    <col min="258" max="258" width="9.140625" style="297"/>
    <col min="259" max="259" width="12.5703125" style="297" customWidth="1"/>
    <col min="260" max="260" width="17.85546875" style="297" customWidth="1"/>
    <col min="261" max="261" width="10" style="297" customWidth="1"/>
    <col min="262" max="262" width="10.5703125" style="297" customWidth="1"/>
    <col min="263" max="263" width="20.5703125" style="297" customWidth="1"/>
    <col min="264" max="264" width="18.42578125" style="297" customWidth="1"/>
    <col min="265" max="265" width="10.28515625" style="297" customWidth="1"/>
    <col min="266" max="266" width="10.5703125" style="297" customWidth="1"/>
    <col min="267" max="267" width="19.7109375" style="297" customWidth="1"/>
    <col min="268" max="512" width="9.140625" style="297"/>
    <col min="513" max="513" width="14" style="297" customWidth="1"/>
    <col min="514" max="514" width="9.140625" style="297"/>
    <col min="515" max="515" width="12.5703125" style="297" customWidth="1"/>
    <col min="516" max="516" width="17.85546875" style="297" customWidth="1"/>
    <col min="517" max="517" width="10" style="297" customWidth="1"/>
    <col min="518" max="518" width="10.5703125" style="297" customWidth="1"/>
    <col min="519" max="519" width="20.5703125" style="297" customWidth="1"/>
    <col min="520" max="520" width="18.42578125" style="297" customWidth="1"/>
    <col min="521" max="521" width="10.28515625" style="297" customWidth="1"/>
    <col min="522" max="522" width="10.5703125" style="297" customWidth="1"/>
    <col min="523" max="523" width="19.7109375" style="297" customWidth="1"/>
    <col min="524" max="768" width="9.140625" style="297"/>
    <col min="769" max="769" width="14" style="297" customWidth="1"/>
    <col min="770" max="770" width="9.140625" style="297"/>
    <col min="771" max="771" width="12.5703125" style="297" customWidth="1"/>
    <col min="772" max="772" width="17.85546875" style="297" customWidth="1"/>
    <col min="773" max="773" width="10" style="297" customWidth="1"/>
    <col min="774" max="774" width="10.5703125" style="297" customWidth="1"/>
    <col min="775" max="775" width="20.5703125" style="297" customWidth="1"/>
    <col min="776" max="776" width="18.42578125" style="297" customWidth="1"/>
    <col min="777" max="777" width="10.28515625" style="297" customWidth="1"/>
    <col min="778" max="778" width="10.5703125" style="297" customWidth="1"/>
    <col min="779" max="779" width="19.7109375" style="297" customWidth="1"/>
    <col min="780" max="1024" width="9.140625" style="297"/>
    <col min="1025" max="1025" width="14" style="297" customWidth="1"/>
    <col min="1026" max="1026" width="9.140625" style="297"/>
    <col min="1027" max="1027" width="12.5703125" style="297" customWidth="1"/>
    <col min="1028" max="1028" width="17.85546875" style="297" customWidth="1"/>
    <col min="1029" max="1029" width="10" style="297" customWidth="1"/>
    <col min="1030" max="1030" width="10.5703125" style="297" customWidth="1"/>
    <col min="1031" max="1031" width="20.5703125" style="297" customWidth="1"/>
    <col min="1032" max="1032" width="18.42578125" style="297" customWidth="1"/>
    <col min="1033" max="1033" width="10.28515625" style="297" customWidth="1"/>
    <col min="1034" max="1034" width="10.5703125" style="297" customWidth="1"/>
    <col min="1035" max="1035" width="19.7109375" style="297" customWidth="1"/>
    <col min="1036" max="1280" width="9.140625" style="297"/>
    <col min="1281" max="1281" width="14" style="297" customWidth="1"/>
    <col min="1282" max="1282" width="9.140625" style="297"/>
    <col min="1283" max="1283" width="12.5703125" style="297" customWidth="1"/>
    <col min="1284" max="1284" width="17.85546875" style="297" customWidth="1"/>
    <col min="1285" max="1285" width="10" style="297" customWidth="1"/>
    <col min="1286" max="1286" width="10.5703125" style="297" customWidth="1"/>
    <col min="1287" max="1287" width="20.5703125" style="297" customWidth="1"/>
    <col min="1288" max="1288" width="18.42578125" style="297" customWidth="1"/>
    <col min="1289" max="1289" width="10.28515625" style="297" customWidth="1"/>
    <col min="1290" max="1290" width="10.5703125" style="297" customWidth="1"/>
    <col min="1291" max="1291" width="19.7109375" style="297" customWidth="1"/>
    <col min="1292" max="1536" width="9.140625" style="297"/>
    <col min="1537" max="1537" width="14" style="297" customWidth="1"/>
    <col min="1538" max="1538" width="9.140625" style="297"/>
    <col min="1539" max="1539" width="12.5703125" style="297" customWidth="1"/>
    <col min="1540" max="1540" width="17.85546875" style="297" customWidth="1"/>
    <col min="1541" max="1541" width="10" style="297" customWidth="1"/>
    <col min="1542" max="1542" width="10.5703125" style="297" customWidth="1"/>
    <col min="1543" max="1543" width="20.5703125" style="297" customWidth="1"/>
    <col min="1544" max="1544" width="18.42578125" style="297" customWidth="1"/>
    <col min="1545" max="1545" width="10.28515625" style="297" customWidth="1"/>
    <col min="1546" max="1546" width="10.5703125" style="297" customWidth="1"/>
    <col min="1547" max="1547" width="19.7109375" style="297" customWidth="1"/>
    <col min="1548" max="1792" width="9.140625" style="297"/>
    <col min="1793" max="1793" width="14" style="297" customWidth="1"/>
    <col min="1794" max="1794" width="9.140625" style="297"/>
    <col min="1795" max="1795" width="12.5703125" style="297" customWidth="1"/>
    <col min="1796" max="1796" width="17.85546875" style="297" customWidth="1"/>
    <col min="1797" max="1797" width="10" style="297" customWidth="1"/>
    <col min="1798" max="1798" width="10.5703125" style="297" customWidth="1"/>
    <col min="1799" max="1799" width="20.5703125" style="297" customWidth="1"/>
    <col min="1800" max="1800" width="18.42578125" style="297" customWidth="1"/>
    <col min="1801" max="1801" width="10.28515625" style="297" customWidth="1"/>
    <col min="1802" max="1802" width="10.5703125" style="297" customWidth="1"/>
    <col min="1803" max="1803" width="19.7109375" style="297" customWidth="1"/>
    <col min="1804" max="2048" width="9.140625" style="297"/>
    <col min="2049" max="2049" width="14" style="297" customWidth="1"/>
    <col min="2050" max="2050" width="9.140625" style="297"/>
    <col min="2051" max="2051" width="12.5703125" style="297" customWidth="1"/>
    <col min="2052" max="2052" width="17.85546875" style="297" customWidth="1"/>
    <col min="2053" max="2053" width="10" style="297" customWidth="1"/>
    <col min="2054" max="2054" width="10.5703125" style="297" customWidth="1"/>
    <col min="2055" max="2055" width="20.5703125" style="297" customWidth="1"/>
    <col min="2056" max="2056" width="18.42578125" style="297" customWidth="1"/>
    <col min="2057" max="2057" width="10.28515625" style="297" customWidth="1"/>
    <col min="2058" max="2058" width="10.5703125" style="297" customWidth="1"/>
    <col min="2059" max="2059" width="19.7109375" style="297" customWidth="1"/>
    <col min="2060" max="2304" width="9.140625" style="297"/>
    <col min="2305" max="2305" width="14" style="297" customWidth="1"/>
    <col min="2306" max="2306" width="9.140625" style="297"/>
    <col min="2307" max="2307" width="12.5703125" style="297" customWidth="1"/>
    <col min="2308" max="2308" width="17.85546875" style="297" customWidth="1"/>
    <col min="2309" max="2309" width="10" style="297" customWidth="1"/>
    <col min="2310" max="2310" width="10.5703125" style="297" customWidth="1"/>
    <col min="2311" max="2311" width="20.5703125" style="297" customWidth="1"/>
    <col min="2312" max="2312" width="18.42578125" style="297" customWidth="1"/>
    <col min="2313" max="2313" width="10.28515625" style="297" customWidth="1"/>
    <col min="2314" max="2314" width="10.5703125" style="297" customWidth="1"/>
    <col min="2315" max="2315" width="19.7109375" style="297" customWidth="1"/>
    <col min="2316" max="2560" width="9.140625" style="297"/>
    <col min="2561" max="2561" width="14" style="297" customWidth="1"/>
    <col min="2562" max="2562" width="9.140625" style="297"/>
    <col min="2563" max="2563" width="12.5703125" style="297" customWidth="1"/>
    <col min="2564" max="2564" width="17.85546875" style="297" customWidth="1"/>
    <col min="2565" max="2565" width="10" style="297" customWidth="1"/>
    <col min="2566" max="2566" width="10.5703125" style="297" customWidth="1"/>
    <col min="2567" max="2567" width="20.5703125" style="297" customWidth="1"/>
    <col min="2568" max="2568" width="18.42578125" style="297" customWidth="1"/>
    <col min="2569" max="2569" width="10.28515625" style="297" customWidth="1"/>
    <col min="2570" max="2570" width="10.5703125" style="297" customWidth="1"/>
    <col min="2571" max="2571" width="19.7109375" style="297" customWidth="1"/>
    <col min="2572" max="2816" width="9.140625" style="297"/>
    <col min="2817" max="2817" width="14" style="297" customWidth="1"/>
    <col min="2818" max="2818" width="9.140625" style="297"/>
    <col min="2819" max="2819" width="12.5703125" style="297" customWidth="1"/>
    <col min="2820" max="2820" width="17.85546875" style="297" customWidth="1"/>
    <col min="2821" max="2821" width="10" style="297" customWidth="1"/>
    <col min="2822" max="2822" width="10.5703125" style="297" customWidth="1"/>
    <col min="2823" max="2823" width="20.5703125" style="297" customWidth="1"/>
    <col min="2824" max="2824" width="18.42578125" style="297" customWidth="1"/>
    <col min="2825" max="2825" width="10.28515625" style="297" customWidth="1"/>
    <col min="2826" max="2826" width="10.5703125" style="297" customWidth="1"/>
    <col min="2827" max="2827" width="19.7109375" style="297" customWidth="1"/>
    <col min="2828" max="3072" width="9.140625" style="297"/>
    <col min="3073" max="3073" width="14" style="297" customWidth="1"/>
    <col min="3074" max="3074" width="9.140625" style="297"/>
    <col min="3075" max="3075" width="12.5703125" style="297" customWidth="1"/>
    <col min="3076" max="3076" width="17.85546875" style="297" customWidth="1"/>
    <col min="3077" max="3077" width="10" style="297" customWidth="1"/>
    <col min="3078" max="3078" width="10.5703125" style="297" customWidth="1"/>
    <col min="3079" max="3079" width="20.5703125" style="297" customWidth="1"/>
    <col min="3080" max="3080" width="18.42578125" style="297" customWidth="1"/>
    <col min="3081" max="3081" width="10.28515625" style="297" customWidth="1"/>
    <col min="3082" max="3082" width="10.5703125" style="297" customWidth="1"/>
    <col min="3083" max="3083" width="19.7109375" style="297" customWidth="1"/>
    <col min="3084" max="3328" width="9.140625" style="297"/>
    <col min="3329" max="3329" width="14" style="297" customWidth="1"/>
    <col min="3330" max="3330" width="9.140625" style="297"/>
    <col min="3331" max="3331" width="12.5703125" style="297" customWidth="1"/>
    <col min="3332" max="3332" width="17.85546875" style="297" customWidth="1"/>
    <col min="3333" max="3333" width="10" style="297" customWidth="1"/>
    <col min="3334" max="3334" width="10.5703125" style="297" customWidth="1"/>
    <col min="3335" max="3335" width="20.5703125" style="297" customWidth="1"/>
    <col min="3336" max="3336" width="18.42578125" style="297" customWidth="1"/>
    <col min="3337" max="3337" width="10.28515625" style="297" customWidth="1"/>
    <col min="3338" max="3338" width="10.5703125" style="297" customWidth="1"/>
    <col min="3339" max="3339" width="19.7109375" style="297" customWidth="1"/>
    <col min="3340" max="3584" width="9.140625" style="297"/>
    <col min="3585" max="3585" width="14" style="297" customWidth="1"/>
    <col min="3586" max="3586" width="9.140625" style="297"/>
    <col min="3587" max="3587" width="12.5703125" style="297" customWidth="1"/>
    <col min="3588" max="3588" width="17.85546875" style="297" customWidth="1"/>
    <col min="3589" max="3589" width="10" style="297" customWidth="1"/>
    <col min="3590" max="3590" width="10.5703125" style="297" customWidth="1"/>
    <col min="3591" max="3591" width="20.5703125" style="297" customWidth="1"/>
    <col min="3592" max="3592" width="18.42578125" style="297" customWidth="1"/>
    <col min="3593" max="3593" width="10.28515625" style="297" customWidth="1"/>
    <col min="3594" max="3594" width="10.5703125" style="297" customWidth="1"/>
    <col min="3595" max="3595" width="19.7109375" style="297" customWidth="1"/>
    <col min="3596" max="3840" width="9.140625" style="297"/>
    <col min="3841" max="3841" width="14" style="297" customWidth="1"/>
    <col min="3842" max="3842" width="9.140625" style="297"/>
    <col min="3843" max="3843" width="12.5703125" style="297" customWidth="1"/>
    <col min="3844" max="3844" width="17.85546875" style="297" customWidth="1"/>
    <col min="3845" max="3845" width="10" style="297" customWidth="1"/>
    <col min="3846" max="3846" width="10.5703125" style="297" customWidth="1"/>
    <col min="3847" max="3847" width="20.5703125" style="297" customWidth="1"/>
    <col min="3848" max="3848" width="18.42578125" style="297" customWidth="1"/>
    <col min="3849" max="3849" width="10.28515625" style="297" customWidth="1"/>
    <col min="3850" max="3850" width="10.5703125" style="297" customWidth="1"/>
    <col min="3851" max="3851" width="19.7109375" style="297" customWidth="1"/>
    <col min="3852" max="4096" width="9.140625" style="297"/>
    <col min="4097" max="4097" width="14" style="297" customWidth="1"/>
    <col min="4098" max="4098" width="9.140625" style="297"/>
    <col min="4099" max="4099" width="12.5703125" style="297" customWidth="1"/>
    <col min="4100" max="4100" width="17.85546875" style="297" customWidth="1"/>
    <col min="4101" max="4101" width="10" style="297" customWidth="1"/>
    <col min="4102" max="4102" width="10.5703125" style="297" customWidth="1"/>
    <col min="4103" max="4103" width="20.5703125" style="297" customWidth="1"/>
    <col min="4104" max="4104" width="18.42578125" style="297" customWidth="1"/>
    <col min="4105" max="4105" width="10.28515625" style="297" customWidth="1"/>
    <col min="4106" max="4106" width="10.5703125" style="297" customWidth="1"/>
    <col min="4107" max="4107" width="19.7109375" style="297" customWidth="1"/>
    <col min="4108" max="4352" width="9.140625" style="297"/>
    <col min="4353" max="4353" width="14" style="297" customWidth="1"/>
    <col min="4354" max="4354" width="9.140625" style="297"/>
    <col min="4355" max="4355" width="12.5703125" style="297" customWidth="1"/>
    <col min="4356" max="4356" width="17.85546875" style="297" customWidth="1"/>
    <col min="4357" max="4357" width="10" style="297" customWidth="1"/>
    <col min="4358" max="4358" width="10.5703125" style="297" customWidth="1"/>
    <col min="4359" max="4359" width="20.5703125" style="297" customWidth="1"/>
    <col min="4360" max="4360" width="18.42578125" style="297" customWidth="1"/>
    <col min="4361" max="4361" width="10.28515625" style="297" customWidth="1"/>
    <col min="4362" max="4362" width="10.5703125" style="297" customWidth="1"/>
    <col min="4363" max="4363" width="19.7109375" style="297" customWidth="1"/>
    <col min="4364" max="4608" width="9.140625" style="297"/>
    <col min="4609" max="4609" width="14" style="297" customWidth="1"/>
    <col min="4610" max="4610" width="9.140625" style="297"/>
    <col min="4611" max="4611" width="12.5703125" style="297" customWidth="1"/>
    <col min="4612" max="4612" width="17.85546875" style="297" customWidth="1"/>
    <col min="4613" max="4613" width="10" style="297" customWidth="1"/>
    <col min="4614" max="4614" width="10.5703125" style="297" customWidth="1"/>
    <col min="4615" max="4615" width="20.5703125" style="297" customWidth="1"/>
    <col min="4616" max="4616" width="18.42578125" style="297" customWidth="1"/>
    <col min="4617" max="4617" width="10.28515625" style="297" customWidth="1"/>
    <col min="4618" max="4618" width="10.5703125" style="297" customWidth="1"/>
    <col min="4619" max="4619" width="19.7109375" style="297" customWidth="1"/>
    <col min="4620" max="4864" width="9.140625" style="297"/>
    <col min="4865" max="4865" width="14" style="297" customWidth="1"/>
    <col min="4866" max="4866" width="9.140625" style="297"/>
    <col min="4867" max="4867" width="12.5703125" style="297" customWidth="1"/>
    <col min="4868" max="4868" width="17.85546875" style="297" customWidth="1"/>
    <col min="4869" max="4869" width="10" style="297" customWidth="1"/>
    <col min="4870" max="4870" width="10.5703125" style="297" customWidth="1"/>
    <col min="4871" max="4871" width="20.5703125" style="297" customWidth="1"/>
    <col min="4872" max="4872" width="18.42578125" style="297" customWidth="1"/>
    <col min="4873" max="4873" width="10.28515625" style="297" customWidth="1"/>
    <col min="4874" max="4874" width="10.5703125" style="297" customWidth="1"/>
    <col min="4875" max="4875" width="19.7109375" style="297" customWidth="1"/>
    <col min="4876" max="5120" width="9.140625" style="297"/>
    <col min="5121" max="5121" width="14" style="297" customWidth="1"/>
    <col min="5122" max="5122" width="9.140625" style="297"/>
    <col min="5123" max="5123" width="12.5703125" style="297" customWidth="1"/>
    <col min="5124" max="5124" width="17.85546875" style="297" customWidth="1"/>
    <col min="5125" max="5125" width="10" style="297" customWidth="1"/>
    <col min="5126" max="5126" width="10.5703125" style="297" customWidth="1"/>
    <col min="5127" max="5127" width="20.5703125" style="297" customWidth="1"/>
    <col min="5128" max="5128" width="18.42578125" style="297" customWidth="1"/>
    <col min="5129" max="5129" width="10.28515625" style="297" customWidth="1"/>
    <col min="5130" max="5130" width="10.5703125" style="297" customWidth="1"/>
    <col min="5131" max="5131" width="19.7109375" style="297" customWidth="1"/>
    <col min="5132" max="5376" width="9.140625" style="297"/>
    <col min="5377" max="5377" width="14" style="297" customWidth="1"/>
    <col min="5378" max="5378" width="9.140625" style="297"/>
    <col min="5379" max="5379" width="12.5703125" style="297" customWidth="1"/>
    <col min="5380" max="5380" width="17.85546875" style="297" customWidth="1"/>
    <col min="5381" max="5381" width="10" style="297" customWidth="1"/>
    <col min="5382" max="5382" width="10.5703125" style="297" customWidth="1"/>
    <col min="5383" max="5383" width="20.5703125" style="297" customWidth="1"/>
    <col min="5384" max="5384" width="18.42578125" style="297" customWidth="1"/>
    <col min="5385" max="5385" width="10.28515625" style="297" customWidth="1"/>
    <col min="5386" max="5386" width="10.5703125" style="297" customWidth="1"/>
    <col min="5387" max="5387" width="19.7109375" style="297" customWidth="1"/>
    <col min="5388" max="5632" width="9.140625" style="297"/>
    <col min="5633" max="5633" width="14" style="297" customWidth="1"/>
    <col min="5634" max="5634" width="9.140625" style="297"/>
    <col min="5635" max="5635" width="12.5703125" style="297" customWidth="1"/>
    <col min="5636" max="5636" width="17.85546875" style="297" customWidth="1"/>
    <col min="5637" max="5637" width="10" style="297" customWidth="1"/>
    <col min="5638" max="5638" width="10.5703125" style="297" customWidth="1"/>
    <col min="5639" max="5639" width="20.5703125" style="297" customWidth="1"/>
    <col min="5640" max="5640" width="18.42578125" style="297" customWidth="1"/>
    <col min="5641" max="5641" width="10.28515625" style="297" customWidth="1"/>
    <col min="5642" max="5642" width="10.5703125" style="297" customWidth="1"/>
    <col min="5643" max="5643" width="19.7109375" style="297" customWidth="1"/>
    <col min="5644" max="5888" width="9.140625" style="297"/>
    <col min="5889" max="5889" width="14" style="297" customWidth="1"/>
    <col min="5890" max="5890" width="9.140625" style="297"/>
    <col min="5891" max="5891" width="12.5703125" style="297" customWidth="1"/>
    <col min="5892" max="5892" width="17.85546875" style="297" customWidth="1"/>
    <col min="5893" max="5893" width="10" style="297" customWidth="1"/>
    <col min="5894" max="5894" width="10.5703125" style="297" customWidth="1"/>
    <col min="5895" max="5895" width="20.5703125" style="297" customWidth="1"/>
    <col min="5896" max="5896" width="18.42578125" style="297" customWidth="1"/>
    <col min="5897" max="5897" width="10.28515625" style="297" customWidth="1"/>
    <col min="5898" max="5898" width="10.5703125" style="297" customWidth="1"/>
    <col min="5899" max="5899" width="19.7109375" style="297" customWidth="1"/>
    <col min="5900" max="6144" width="9.140625" style="297"/>
    <col min="6145" max="6145" width="14" style="297" customWidth="1"/>
    <col min="6146" max="6146" width="9.140625" style="297"/>
    <col min="6147" max="6147" width="12.5703125" style="297" customWidth="1"/>
    <col min="6148" max="6148" width="17.85546875" style="297" customWidth="1"/>
    <col min="6149" max="6149" width="10" style="297" customWidth="1"/>
    <col min="6150" max="6150" width="10.5703125" style="297" customWidth="1"/>
    <col min="6151" max="6151" width="20.5703125" style="297" customWidth="1"/>
    <col min="6152" max="6152" width="18.42578125" style="297" customWidth="1"/>
    <col min="6153" max="6153" width="10.28515625" style="297" customWidth="1"/>
    <col min="6154" max="6154" width="10.5703125" style="297" customWidth="1"/>
    <col min="6155" max="6155" width="19.7109375" style="297" customWidth="1"/>
    <col min="6156" max="6400" width="9.140625" style="297"/>
    <col min="6401" max="6401" width="14" style="297" customWidth="1"/>
    <col min="6402" max="6402" width="9.140625" style="297"/>
    <col min="6403" max="6403" width="12.5703125" style="297" customWidth="1"/>
    <col min="6404" max="6404" width="17.85546875" style="297" customWidth="1"/>
    <col min="6405" max="6405" width="10" style="297" customWidth="1"/>
    <col min="6406" max="6406" width="10.5703125" style="297" customWidth="1"/>
    <col min="6407" max="6407" width="20.5703125" style="297" customWidth="1"/>
    <col min="6408" max="6408" width="18.42578125" style="297" customWidth="1"/>
    <col min="6409" max="6409" width="10.28515625" style="297" customWidth="1"/>
    <col min="6410" max="6410" width="10.5703125" style="297" customWidth="1"/>
    <col min="6411" max="6411" width="19.7109375" style="297" customWidth="1"/>
    <col min="6412" max="6656" width="9.140625" style="297"/>
    <col min="6657" max="6657" width="14" style="297" customWidth="1"/>
    <col min="6658" max="6658" width="9.140625" style="297"/>
    <col min="6659" max="6659" width="12.5703125" style="297" customWidth="1"/>
    <col min="6660" max="6660" width="17.85546875" style="297" customWidth="1"/>
    <col min="6661" max="6661" width="10" style="297" customWidth="1"/>
    <col min="6662" max="6662" width="10.5703125" style="297" customWidth="1"/>
    <col min="6663" max="6663" width="20.5703125" style="297" customWidth="1"/>
    <col min="6664" max="6664" width="18.42578125" style="297" customWidth="1"/>
    <col min="6665" max="6665" width="10.28515625" style="297" customWidth="1"/>
    <col min="6666" max="6666" width="10.5703125" style="297" customWidth="1"/>
    <col min="6667" max="6667" width="19.7109375" style="297" customWidth="1"/>
    <col min="6668" max="6912" width="9.140625" style="297"/>
    <col min="6913" max="6913" width="14" style="297" customWidth="1"/>
    <col min="6914" max="6914" width="9.140625" style="297"/>
    <col min="6915" max="6915" width="12.5703125" style="297" customWidth="1"/>
    <col min="6916" max="6916" width="17.85546875" style="297" customWidth="1"/>
    <col min="6917" max="6917" width="10" style="297" customWidth="1"/>
    <col min="6918" max="6918" width="10.5703125" style="297" customWidth="1"/>
    <col min="6919" max="6919" width="20.5703125" style="297" customWidth="1"/>
    <col min="6920" max="6920" width="18.42578125" style="297" customWidth="1"/>
    <col min="6921" max="6921" width="10.28515625" style="297" customWidth="1"/>
    <col min="6922" max="6922" width="10.5703125" style="297" customWidth="1"/>
    <col min="6923" max="6923" width="19.7109375" style="297" customWidth="1"/>
    <col min="6924" max="7168" width="9.140625" style="297"/>
    <col min="7169" max="7169" width="14" style="297" customWidth="1"/>
    <col min="7170" max="7170" width="9.140625" style="297"/>
    <col min="7171" max="7171" width="12.5703125" style="297" customWidth="1"/>
    <col min="7172" max="7172" width="17.85546875" style="297" customWidth="1"/>
    <col min="7173" max="7173" width="10" style="297" customWidth="1"/>
    <col min="7174" max="7174" width="10.5703125" style="297" customWidth="1"/>
    <col min="7175" max="7175" width="20.5703125" style="297" customWidth="1"/>
    <col min="7176" max="7176" width="18.42578125" style="297" customWidth="1"/>
    <col min="7177" max="7177" width="10.28515625" style="297" customWidth="1"/>
    <col min="7178" max="7178" width="10.5703125" style="297" customWidth="1"/>
    <col min="7179" max="7179" width="19.7109375" style="297" customWidth="1"/>
    <col min="7180" max="7424" width="9.140625" style="297"/>
    <col min="7425" max="7425" width="14" style="297" customWidth="1"/>
    <col min="7426" max="7426" width="9.140625" style="297"/>
    <col min="7427" max="7427" width="12.5703125" style="297" customWidth="1"/>
    <col min="7428" max="7428" width="17.85546875" style="297" customWidth="1"/>
    <col min="7429" max="7429" width="10" style="297" customWidth="1"/>
    <col min="7430" max="7430" width="10.5703125" style="297" customWidth="1"/>
    <col min="7431" max="7431" width="20.5703125" style="297" customWidth="1"/>
    <col min="7432" max="7432" width="18.42578125" style="297" customWidth="1"/>
    <col min="7433" max="7433" width="10.28515625" style="297" customWidth="1"/>
    <col min="7434" max="7434" width="10.5703125" style="297" customWidth="1"/>
    <col min="7435" max="7435" width="19.7109375" style="297" customWidth="1"/>
    <col min="7436" max="7680" width="9.140625" style="297"/>
    <col min="7681" max="7681" width="14" style="297" customWidth="1"/>
    <col min="7682" max="7682" width="9.140625" style="297"/>
    <col min="7683" max="7683" width="12.5703125" style="297" customWidth="1"/>
    <col min="7684" max="7684" width="17.85546875" style="297" customWidth="1"/>
    <col min="7685" max="7685" width="10" style="297" customWidth="1"/>
    <col min="7686" max="7686" width="10.5703125" style="297" customWidth="1"/>
    <col min="7687" max="7687" width="20.5703125" style="297" customWidth="1"/>
    <col min="7688" max="7688" width="18.42578125" style="297" customWidth="1"/>
    <col min="7689" max="7689" width="10.28515625" style="297" customWidth="1"/>
    <col min="7690" max="7690" width="10.5703125" style="297" customWidth="1"/>
    <col min="7691" max="7691" width="19.7109375" style="297" customWidth="1"/>
    <col min="7692" max="7936" width="9.140625" style="297"/>
    <col min="7937" max="7937" width="14" style="297" customWidth="1"/>
    <col min="7938" max="7938" width="9.140625" style="297"/>
    <col min="7939" max="7939" width="12.5703125" style="297" customWidth="1"/>
    <col min="7940" max="7940" width="17.85546875" style="297" customWidth="1"/>
    <col min="7941" max="7941" width="10" style="297" customWidth="1"/>
    <col min="7942" max="7942" width="10.5703125" style="297" customWidth="1"/>
    <col min="7943" max="7943" width="20.5703125" style="297" customWidth="1"/>
    <col min="7944" max="7944" width="18.42578125" style="297" customWidth="1"/>
    <col min="7945" max="7945" width="10.28515625" style="297" customWidth="1"/>
    <col min="7946" max="7946" width="10.5703125" style="297" customWidth="1"/>
    <col min="7947" max="7947" width="19.7109375" style="297" customWidth="1"/>
    <col min="7948" max="8192" width="9.140625" style="297"/>
    <col min="8193" max="8193" width="14" style="297" customWidth="1"/>
    <col min="8194" max="8194" width="9.140625" style="297"/>
    <col min="8195" max="8195" width="12.5703125" style="297" customWidth="1"/>
    <col min="8196" max="8196" width="17.85546875" style="297" customWidth="1"/>
    <col min="8197" max="8197" width="10" style="297" customWidth="1"/>
    <col min="8198" max="8198" width="10.5703125" style="297" customWidth="1"/>
    <col min="8199" max="8199" width="20.5703125" style="297" customWidth="1"/>
    <col min="8200" max="8200" width="18.42578125" style="297" customWidth="1"/>
    <col min="8201" max="8201" width="10.28515625" style="297" customWidth="1"/>
    <col min="8202" max="8202" width="10.5703125" style="297" customWidth="1"/>
    <col min="8203" max="8203" width="19.7109375" style="297" customWidth="1"/>
    <col min="8204" max="8448" width="9.140625" style="297"/>
    <col min="8449" max="8449" width="14" style="297" customWidth="1"/>
    <col min="8450" max="8450" width="9.140625" style="297"/>
    <col min="8451" max="8451" width="12.5703125" style="297" customWidth="1"/>
    <col min="8452" max="8452" width="17.85546875" style="297" customWidth="1"/>
    <col min="8453" max="8453" width="10" style="297" customWidth="1"/>
    <col min="8454" max="8454" width="10.5703125" style="297" customWidth="1"/>
    <col min="8455" max="8455" width="20.5703125" style="297" customWidth="1"/>
    <col min="8456" max="8456" width="18.42578125" style="297" customWidth="1"/>
    <col min="8457" max="8457" width="10.28515625" style="297" customWidth="1"/>
    <col min="8458" max="8458" width="10.5703125" style="297" customWidth="1"/>
    <col min="8459" max="8459" width="19.7109375" style="297" customWidth="1"/>
    <col min="8460" max="8704" width="9.140625" style="297"/>
    <col min="8705" max="8705" width="14" style="297" customWidth="1"/>
    <col min="8706" max="8706" width="9.140625" style="297"/>
    <col min="8707" max="8707" width="12.5703125" style="297" customWidth="1"/>
    <col min="8708" max="8708" width="17.85546875" style="297" customWidth="1"/>
    <col min="8709" max="8709" width="10" style="297" customWidth="1"/>
    <col min="8710" max="8710" width="10.5703125" style="297" customWidth="1"/>
    <col min="8711" max="8711" width="20.5703125" style="297" customWidth="1"/>
    <col min="8712" max="8712" width="18.42578125" style="297" customWidth="1"/>
    <col min="8713" max="8713" width="10.28515625" style="297" customWidth="1"/>
    <col min="8714" max="8714" width="10.5703125" style="297" customWidth="1"/>
    <col min="8715" max="8715" width="19.7109375" style="297" customWidth="1"/>
    <col min="8716" max="8960" width="9.140625" style="297"/>
    <col min="8961" max="8961" width="14" style="297" customWidth="1"/>
    <col min="8962" max="8962" width="9.140625" style="297"/>
    <col min="8963" max="8963" width="12.5703125" style="297" customWidth="1"/>
    <col min="8964" max="8964" width="17.85546875" style="297" customWidth="1"/>
    <col min="8965" max="8965" width="10" style="297" customWidth="1"/>
    <col min="8966" max="8966" width="10.5703125" style="297" customWidth="1"/>
    <col min="8967" max="8967" width="20.5703125" style="297" customWidth="1"/>
    <col min="8968" max="8968" width="18.42578125" style="297" customWidth="1"/>
    <col min="8969" max="8969" width="10.28515625" style="297" customWidth="1"/>
    <col min="8970" max="8970" width="10.5703125" style="297" customWidth="1"/>
    <col min="8971" max="8971" width="19.7109375" style="297" customWidth="1"/>
    <col min="8972" max="9216" width="9.140625" style="297"/>
    <col min="9217" max="9217" width="14" style="297" customWidth="1"/>
    <col min="9218" max="9218" width="9.140625" style="297"/>
    <col min="9219" max="9219" width="12.5703125" style="297" customWidth="1"/>
    <col min="9220" max="9220" width="17.85546875" style="297" customWidth="1"/>
    <col min="9221" max="9221" width="10" style="297" customWidth="1"/>
    <col min="9222" max="9222" width="10.5703125" style="297" customWidth="1"/>
    <col min="9223" max="9223" width="20.5703125" style="297" customWidth="1"/>
    <col min="9224" max="9224" width="18.42578125" style="297" customWidth="1"/>
    <col min="9225" max="9225" width="10.28515625" style="297" customWidth="1"/>
    <col min="9226" max="9226" width="10.5703125" style="297" customWidth="1"/>
    <col min="9227" max="9227" width="19.7109375" style="297" customWidth="1"/>
    <col min="9228" max="9472" width="9.140625" style="297"/>
    <col min="9473" max="9473" width="14" style="297" customWidth="1"/>
    <col min="9474" max="9474" width="9.140625" style="297"/>
    <col min="9475" max="9475" width="12.5703125" style="297" customWidth="1"/>
    <col min="9476" max="9476" width="17.85546875" style="297" customWidth="1"/>
    <col min="9477" max="9477" width="10" style="297" customWidth="1"/>
    <col min="9478" max="9478" width="10.5703125" style="297" customWidth="1"/>
    <col min="9479" max="9479" width="20.5703125" style="297" customWidth="1"/>
    <col min="9480" max="9480" width="18.42578125" style="297" customWidth="1"/>
    <col min="9481" max="9481" width="10.28515625" style="297" customWidth="1"/>
    <col min="9482" max="9482" width="10.5703125" style="297" customWidth="1"/>
    <col min="9483" max="9483" width="19.7109375" style="297" customWidth="1"/>
    <col min="9484" max="9728" width="9.140625" style="297"/>
    <col min="9729" max="9729" width="14" style="297" customWidth="1"/>
    <col min="9730" max="9730" width="9.140625" style="297"/>
    <col min="9731" max="9731" width="12.5703125" style="297" customWidth="1"/>
    <col min="9732" max="9732" width="17.85546875" style="297" customWidth="1"/>
    <col min="9733" max="9733" width="10" style="297" customWidth="1"/>
    <col min="9734" max="9734" width="10.5703125" style="297" customWidth="1"/>
    <col min="9735" max="9735" width="20.5703125" style="297" customWidth="1"/>
    <col min="9736" max="9736" width="18.42578125" style="297" customWidth="1"/>
    <col min="9737" max="9737" width="10.28515625" style="297" customWidth="1"/>
    <col min="9738" max="9738" width="10.5703125" style="297" customWidth="1"/>
    <col min="9739" max="9739" width="19.7109375" style="297" customWidth="1"/>
    <col min="9740" max="9984" width="9.140625" style="297"/>
    <col min="9985" max="9985" width="14" style="297" customWidth="1"/>
    <col min="9986" max="9986" width="9.140625" style="297"/>
    <col min="9987" max="9987" width="12.5703125" style="297" customWidth="1"/>
    <col min="9988" max="9988" width="17.85546875" style="297" customWidth="1"/>
    <col min="9989" max="9989" width="10" style="297" customWidth="1"/>
    <col min="9990" max="9990" width="10.5703125" style="297" customWidth="1"/>
    <col min="9991" max="9991" width="20.5703125" style="297" customWidth="1"/>
    <col min="9992" max="9992" width="18.42578125" style="297" customWidth="1"/>
    <col min="9993" max="9993" width="10.28515625" style="297" customWidth="1"/>
    <col min="9994" max="9994" width="10.5703125" style="297" customWidth="1"/>
    <col min="9995" max="9995" width="19.7109375" style="297" customWidth="1"/>
    <col min="9996" max="10240" width="9.140625" style="297"/>
    <col min="10241" max="10241" width="14" style="297" customWidth="1"/>
    <col min="10242" max="10242" width="9.140625" style="297"/>
    <col min="10243" max="10243" width="12.5703125" style="297" customWidth="1"/>
    <col min="10244" max="10244" width="17.85546875" style="297" customWidth="1"/>
    <col min="10245" max="10245" width="10" style="297" customWidth="1"/>
    <col min="10246" max="10246" width="10.5703125" style="297" customWidth="1"/>
    <col min="10247" max="10247" width="20.5703125" style="297" customWidth="1"/>
    <col min="10248" max="10248" width="18.42578125" style="297" customWidth="1"/>
    <col min="10249" max="10249" width="10.28515625" style="297" customWidth="1"/>
    <col min="10250" max="10250" width="10.5703125" style="297" customWidth="1"/>
    <col min="10251" max="10251" width="19.7109375" style="297" customWidth="1"/>
    <col min="10252" max="10496" width="9.140625" style="297"/>
    <col min="10497" max="10497" width="14" style="297" customWidth="1"/>
    <col min="10498" max="10498" width="9.140625" style="297"/>
    <col min="10499" max="10499" width="12.5703125" style="297" customWidth="1"/>
    <col min="10500" max="10500" width="17.85546875" style="297" customWidth="1"/>
    <col min="10501" max="10501" width="10" style="297" customWidth="1"/>
    <col min="10502" max="10502" width="10.5703125" style="297" customWidth="1"/>
    <col min="10503" max="10503" width="20.5703125" style="297" customWidth="1"/>
    <col min="10504" max="10504" width="18.42578125" style="297" customWidth="1"/>
    <col min="10505" max="10505" width="10.28515625" style="297" customWidth="1"/>
    <col min="10506" max="10506" width="10.5703125" style="297" customWidth="1"/>
    <col min="10507" max="10507" width="19.7109375" style="297" customWidth="1"/>
    <col min="10508" max="10752" width="9.140625" style="297"/>
    <col min="10753" max="10753" width="14" style="297" customWidth="1"/>
    <col min="10754" max="10754" width="9.140625" style="297"/>
    <col min="10755" max="10755" width="12.5703125" style="297" customWidth="1"/>
    <col min="10756" max="10756" width="17.85546875" style="297" customWidth="1"/>
    <col min="10757" max="10757" width="10" style="297" customWidth="1"/>
    <col min="10758" max="10758" width="10.5703125" style="297" customWidth="1"/>
    <col min="10759" max="10759" width="20.5703125" style="297" customWidth="1"/>
    <col min="10760" max="10760" width="18.42578125" style="297" customWidth="1"/>
    <col min="10761" max="10761" width="10.28515625" style="297" customWidth="1"/>
    <col min="10762" max="10762" width="10.5703125" style="297" customWidth="1"/>
    <col min="10763" max="10763" width="19.7109375" style="297" customWidth="1"/>
    <col min="10764" max="11008" width="9.140625" style="297"/>
    <col min="11009" max="11009" width="14" style="297" customWidth="1"/>
    <col min="11010" max="11010" width="9.140625" style="297"/>
    <col min="11011" max="11011" width="12.5703125" style="297" customWidth="1"/>
    <col min="11012" max="11012" width="17.85546875" style="297" customWidth="1"/>
    <col min="11013" max="11013" width="10" style="297" customWidth="1"/>
    <col min="11014" max="11014" width="10.5703125" style="297" customWidth="1"/>
    <col min="11015" max="11015" width="20.5703125" style="297" customWidth="1"/>
    <col min="11016" max="11016" width="18.42578125" style="297" customWidth="1"/>
    <col min="11017" max="11017" width="10.28515625" style="297" customWidth="1"/>
    <col min="11018" max="11018" width="10.5703125" style="297" customWidth="1"/>
    <col min="11019" max="11019" width="19.7109375" style="297" customWidth="1"/>
    <col min="11020" max="11264" width="9.140625" style="297"/>
    <col min="11265" max="11265" width="14" style="297" customWidth="1"/>
    <col min="11266" max="11266" width="9.140625" style="297"/>
    <col min="11267" max="11267" width="12.5703125" style="297" customWidth="1"/>
    <col min="11268" max="11268" width="17.85546875" style="297" customWidth="1"/>
    <col min="11269" max="11269" width="10" style="297" customWidth="1"/>
    <col min="11270" max="11270" width="10.5703125" style="297" customWidth="1"/>
    <col min="11271" max="11271" width="20.5703125" style="297" customWidth="1"/>
    <col min="11272" max="11272" width="18.42578125" style="297" customWidth="1"/>
    <col min="11273" max="11273" width="10.28515625" style="297" customWidth="1"/>
    <col min="11274" max="11274" width="10.5703125" style="297" customWidth="1"/>
    <col min="11275" max="11275" width="19.7109375" style="297" customWidth="1"/>
    <col min="11276" max="11520" width="9.140625" style="297"/>
    <col min="11521" max="11521" width="14" style="297" customWidth="1"/>
    <col min="11522" max="11522" width="9.140625" style="297"/>
    <col min="11523" max="11523" width="12.5703125" style="297" customWidth="1"/>
    <col min="11524" max="11524" width="17.85546875" style="297" customWidth="1"/>
    <col min="11525" max="11525" width="10" style="297" customWidth="1"/>
    <col min="11526" max="11526" width="10.5703125" style="297" customWidth="1"/>
    <col min="11527" max="11527" width="20.5703125" style="297" customWidth="1"/>
    <col min="11528" max="11528" width="18.42578125" style="297" customWidth="1"/>
    <col min="11529" max="11529" width="10.28515625" style="297" customWidth="1"/>
    <col min="11530" max="11530" width="10.5703125" style="297" customWidth="1"/>
    <col min="11531" max="11531" width="19.7109375" style="297" customWidth="1"/>
    <col min="11532" max="11776" width="9.140625" style="297"/>
    <col min="11777" max="11777" width="14" style="297" customWidth="1"/>
    <col min="11778" max="11778" width="9.140625" style="297"/>
    <col min="11779" max="11779" width="12.5703125" style="297" customWidth="1"/>
    <col min="11780" max="11780" width="17.85546875" style="297" customWidth="1"/>
    <col min="11781" max="11781" width="10" style="297" customWidth="1"/>
    <col min="11782" max="11782" width="10.5703125" style="297" customWidth="1"/>
    <col min="11783" max="11783" width="20.5703125" style="297" customWidth="1"/>
    <col min="11784" max="11784" width="18.42578125" style="297" customWidth="1"/>
    <col min="11785" max="11785" width="10.28515625" style="297" customWidth="1"/>
    <col min="11786" max="11786" width="10.5703125" style="297" customWidth="1"/>
    <col min="11787" max="11787" width="19.7109375" style="297" customWidth="1"/>
    <col min="11788" max="12032" width="9.140625" style="297"/>
    <col min="12033" max="12033" width="14" style="297" customWidth="1"/>
    <col min="12034" max="12034" width="9.140625" style="297"/>
    <col min="12035" max="12035" width="12.5703125" style="297" customWidth="1"/>
    <col min="12036" max="12036" width="17.85546875" style="297" customWidth="1"/>
    <col min="12037" max="12037" width="10" style="297" customWidth="1"/>
    <col min="12038" max="12038" width="10.5703125" style="297" customWidth="1"/>
    <col min="12039" max="12039" width="20.5703125" style="297" customWidth="1"/>
    <col min="12040" max="12040" width="18.42578125" style="297" customWidth="1"/>
    <col min="12041" max="12041" width="10.28515625" style="297" customWidth="1"/>
    <col min="12042" max="12042" width="10.5703125" style="297" customWidth="1"/>
    <col min="12043" max="12043" width="19.7109375" style="297" customWidth="1"/>
    <col min="12044" max="12288" width="9.140625" style="297"/>
    <col min="12289" max="12289" width="14" style="297" customWidth="1"/>
    <col min="12290" max="12290" width="9.140625" style="297"/>
    <col min="12291" max="12291" width="12.5703125" style="297" customWidth="1"/>
    <col min="12292" max="12292" width="17.85546875" style="297" customWidth="1"/>
    <col min="12293" max="12293" width="10" style="297" customWidth="1"/>
    <col min="12294" max="12294" width="10.5703125" style="297" customWidth="1"/>
    <col min="12295" max="12295" width="20.5703125" style="297" customWidth="1"/>
    <col min="12296" max="12296" width="18.42578125" style="297" customWidth="1"/>
    <col min="12297" max="12297" width="10.28515625" style="297" customWidth="1"/>
    <col min="12298" max="12298" width="10.5703125" style="297" customWidth="1"/>
    <col min="12299" max="12299" width="19.7109375" style="297" customWidth="1"/>
    <col min="12300" max="12544" width="9.140625" style="297"/>
    <col min="12545" max="12545" width="14" style="297" customWidth="1"/>
    <col min="12546" max="12546" width="9.140625" style="297"/>
    <col min="12547" max="12547" width="12.5703125" style="297" customWidth="1"/>
    <col min="12548" max="12548" width="17.85546875" style="297" customWidth="1"/>
    <col min="12549" max="12549" width="10" style="297" customWidth="1"/>
    <col min="12550" max="12550" width="10.5703125" style="297" customWidth="1"/>
    <col min="12551" max="12551" width="20.5703125" style="297" customWidth="1"/>
    <col min="12552" max="12552" width="18.42578125" style="297" customWidth="1"/>
    <col min="12553" max="12553" width="10.28515625" style="297" customWidth="1"/>
    <col min="12554" max="12554" width="10.5703125" style="297" customWidth="1"/>
    <col min="12555" max="12555" width="19.7109375" style="297" customWidth="1"/>
    <col min="12556" max="12800" width="9.140625" style="297"/>
    <col min="12801" max="12801" width="14" style="297" customWidth="1"/>
    <col min="12802" max="12802" width="9.140625" style="297"/>
    <col min="12803" max="12803" width="12.5703125" style="297" customWidth="1"/>
    <col min="12804" max="12804" width="17.85546875" style="297" customWidth="1"/>
    <col min="12805" max="12805" width="10" style="297" customWidth="1"/>
    <col min="12806" max="12806" width="10.5703125" style="297" customWidth="1"/>
    <col min="12807" max="12807" width="20.5703125" style="297" customWidth="1"/>
    <col min="12808" max="12808" width="18.42578125" style="297" customWidth="1"/>
    <col min="12809" max="12809" width="10.28515625" style="297" customWidth="1"/>
    <col min="12810" max="12810" width="10.5703125" style="297" customWidth="1"/>
    <col min="12811" max="12811" width="19.7109375" style="297" customWidth="1"/>
    <col min="12812" max="13056" width="9.140625" style="297"/>
    <col min="13057" max="13057" width="14" style="297" customWidth="1"/>
    <col min="13058" max="13058" width="9.140625" style="297"/>
    <col min="13059" max="13059" width="12.5703125" style="297" customWidth="1"/>
    <col min="13060" max="13060" width="17.85546875" style="297" customWidth="1"/>
    <col min="13061" max="13061" width="10" style="297" customWidth="1"/>
    <col min="13062" max="13062" width="10.5703125" style="297" customWidth="1"/>
    <col min="13063" max="13063" width="20.5703125" style="297" customWidth="1"/>
    <col min="13064" max="13064" width="18.42578125" style="297" customWidth="1"/>
    <col min="13065" max="13065" width="10.28515625" style="297" customWidth="1"/>
    <col min="13066" max="13066" width="10.5703125" style="297" customWidth="1"/>
    <col min="13067" max="13067" width="19.7109375" style="297" customWidth="1"/>
    <col min="13068" max="13312" width="9.140625" style="297"/>
    <col min="13313" max="13313" width="14" style="297" customWidth="1"/>
    <col min="13314" max="13314" width="9.140625" style="297"/>
    <col min="13315" max="13315" width="12.5703125" style="297" customWidth="1"/>
    <col min="13316" max="13316" width="17.85546875" style="297" customWidth="1"/>
    <col min="13317" max="13317" width="10" style="297" customWidth="1"/>
    <col min="13318" max="13318" width="10.5703125" style="297" customWidth="1"/>
    <col min="13319" max="13319" width="20.5703125" style="297" customWidth="1"/>
    <col min="13320" max="13320" width="18.42578125" style="297" customWidth="1"/>
    <col min="13321" max="13321" width="10.28515625" style="297" customWidth="1"/>
    <col min="13322" max="13322" width="10.5703125" style="297" customWidth="1"/>
    <col min="13323" max="13323" width="19.7109375" style="297" customWidth="1"/>
    <col min="13324" max="13568" width="9.140625" style="297"/>
    <col min="13569" max="13569" width="14" style="297" customWidth="1"/>
    <col min="13570" max="13570" width="9.140625" style="297"/>
    <col min="13571" max="13571" width="12.5703125" style="297" customWidth="1"/>
    <col min="13572" max="13572" width="17.85546875" style="297" customWidth="1"/>
    <col min="13573" max="13573" width="10" style="297" customWidth="1"/>
    <col min="13574" max="13574" width="10.5703125" style="297" customWidth="1"/>
    <col min="13575" max="13575" width="20.5703125" style="297" customWidth="1"/>
    <col min="13576" max="13576" width="18.42578125" style="297" customWidth="1"/>
    <col min="13577" max="13577" width="10.28515625" style="297" customWidth="1"/>
    <col min="13578" max="13578" width="10.5703125" style="297" customWidth="1"/>
    <col min="13579" max="13579" width="19.7109375" style="297" customWidth="1"/>
    <col min="13580" max="13824" width="9.140625" style="297"/>
    <col min="13825" max="13825" width="14" style="297" customWidth="1"/>
    <col min="13826" max="13826" width="9.140625" style="297"/>
    <col min="13827" max="13827" width="12.5703125" style="297" customWidth="1"/>
    <col min="13828" max="13828" width="17.85546875" style="297" customWidth="1"/>
    <col min="13829" max="13829" width="10" style="297" customWidth="1"/>
    <col min="13830" max="13830" width="10.5703125" style="297" customWidth="1"/>
    <col min="13831" max="13831" width="20.5703125" style="297" customWidth="1"/>
    <col min="13832" max="13832" width="18.42578125" style="297" customWidth="1"/>
    <col min="13833" max="13833" width="10.28515625" style="297" customWidth="1"/>
    <col min="13834" max="13834" width="10.5703125" style="297" customWidth="1"/>
    <col min="13835" max="13835" width="19.7109375" style="297" customWidth="1"/>
    <col min="13836" max="14080" width="9.140625" style="297"/>
    <col min="14081" max="14081" width="14" style="297" customWidth="1"/>
    <col min="14082" max="14082" width="9.140625" style="297"/>
    <col min="14083" max="14083" width="12.5703125" style="297" customWidth="1"/>
    <col min="14084" max="14084" width="17.85546875" style="297" customWidth="1"/>
    <col min="14085" max="14085" width="10" style="297" customWidth="1"/>
    <col min="14086" max="14086" width="10.5703125" style="297" customWidth="1"/>
    <col min="14087" max="14087" width="20.5703125" style="297" customWidth="1"/>
    <col min="14088" max="14088" width="18.42578125" style="297" customWidth="1"/>
    <col min="14089" max="14089" width="10.28515625" style="297" customWidth="1"/>
    <col min="14090" max="14090" width="10.5703125" style="297" customWidth="1"/>
    <col min="14091" max="14091" width="19.7109375" style="297" customWidth="1"/>
    <col min="14092" max="14336" width="9.140625" style="297"/>
    <col min="14337" max="14337" width="14" style="297" customWidth="1"/>
    <col min="14338" max="14338" width="9.140625" style="297"/>
    <col min="14339" max="14339" width="12.5703125" style="297" customWidth="1"/>
    <col min="14340" max="14340" width="17.85546875" style="297" customWidth="1"/>
    <col min="14341" max="14341" width="10" style="297" customWidth="1"/>
    <col min="14342" max="14342" width="10.5703125" style="297" customWidth="1"/>
    <col min="14343" max="14343" width="20.5703125" style="297" customWidth="1"/>
    <col min="14344" max="14344" width="18.42578125" style="297" customWidth="1"/>
    <col min="14345" max="14345" width="10.28515625" style="297" customWidth="1"/>
    <col min="14346" max="14346" width="10.5703125" style="297" customWidth="1"/>
    <col min="14347" max="14347" width="19.7109375" style="297" customWidth="1"/>
    <col min="14348" max="14592" width="9.140625" style="297"/>
    <col min="14593" max="14593" width="14" style="297" customWidth="1"/>
    <col min="14594" max="14594" width="9.140625" style="297"/>
    <col min="14595" max="14595" width="12.5703125" style="297" customWidth="1"/>
    <col min="14596" max="14596" width="17.85546875" style="297" customWidth="1"/>
    <col min="14597" max="14597" width="10" style="297" customWidth="1"/>
    <col min="14598" max="14598" width="10.5703125" style="297" customWidth="1"/>
    <col min="14599" max="14599" width="20.5703125" style="297" customWidth="1"/>
    <col min="14600" max="14600" width="18.42578125" style="297" customWidth="1"/>
    <col min="14601" max="14601" width="10.28515625" style="297" customWidth="1"/>
    <col min="14602" max="14602" width="10.5703125" style="297" customWidth="1"/>
    <col min="14603" max="14603" width="19.7109375" style="297" customWidth="1"/>
    <col min="14604" max="14848" width="9.140625" style="297"/>
    <col min="14849" max="14849" width="14" style="297" customWidth="1"/>
    <col min="14850" max="14850" width="9.140625" style="297"/>
    <col min="14851" max="14851" width="12.5703125" style="297" customWidth="1"/>
    <col min="14852" max="14852" width="17.85546875" style="297" customWidth="1"/>
    <col min="14853" max="14853" width="10" style="297" customWidth="1"/>
    <col min="14854" max="14854" width="10.5703125" style="297" customWidth="1"/>
    <col min="14855" max="14855" width="20.5703125" style="297" customWidth="1"/>
    <col min="14856" max="14856" width="18.42578125" style="297" customWidth="1"/>
    <col min="14857" max="14857" width="10.28515625" style="297" customWidth="1"/>
    <col min="14858" max="14858" width="10.5703125" style="297" customWidth="1"/>
    <col min="14859" max="14859" width="19.7109375" style="297" customWidth="1"/>
    <col min="14860" max="15104" width="9.140625" style="297"/>
    <col min="15105" max="15105" width="14" style="297" customWidth="1"/>
    <col min="15106" max="15106" width="9.140625" style="297"/>
    <col min="15107" max="15107" width="12.5703125" style="297" customWidth="1"/>
    <col min="15108" max="15108" width="17.85546875" style="297" customWidth="1"/>
    <col min="15109" max="15109" width="10" style="297" customWidth="1"/>
    <col min="15110" max="15110" width="10.5703125" style="297" customWidth="1"/>
    <col min="15111" max="15111" width="20.5703125" style="297" customWidth="1"/>
    <col min="15112" max="15112" width="18.42578125" style="297" customWidth="1"/>
    <col min="15113" max="15113" width="10.28515625" style="297" customWidth="1"/>
    <col min="15114" max="15114" width="10.5703125" style="297" customWidth="1"/>
    <col min="15115" max="15115" width="19.7109375" style="297" customWidth="1"/>
    <col min="15116" max="15360" width="9.140625" style="297"/>
    <col min="15361" max="15361" width="14" style="297" customWidth="1"/>
    <col min="15362" max="15362" width="9.140625" style="297"/>
    <col min="15363" max="15363" width="12.5703125" style="297" customWidth="1"/>
    <col min="15364" max="15364" width="17.85546875" style="297" customWidth="1"/>
    <col min="15365" max="15365" width="10" style="297" customWidth="1"/>
    <col min="15366" max="15366" width="10.5703125" style="297" customWidth="1"/>
    <col min="15367" max="15367" width="20.5703125" style="297" customWidth="1"/>
    <col min="15368" max="15368" width="18.42578125" style="297" customWidth="1"/>
    <col min="15369" max="15369" width="10.28515625" style="297" customWidth="1"/>
    <col min="15370" max="15370" width="10.5703125" style="297" customWidth="1"/>
    <col min="15371" max="15371" width="19.7109375" style="297" customWidth="1"/>
    <col min="15372" max="15616" width="9.140625" style="297"/>
    <col min="15617" max="15617" width="14" style="297" customWidth="1"/>
    <col min="15618" max="15618" width="9.140625" style="297"/>
    <col min="15619" max="15619" width="12.5703125" style="297" customWidth="1"/>
    <col min="15620" max="15620" width="17.85546875" style="297" customWidth="1"/>
    <col min="15621" max="15621" width="10" style="297" customWidth="1"/>
    <col min="15622" max="15622" width="10.5703125" style="297" customWidth="1"/>
    <col min="15623" max="15623" width="20.5703125" style="297" customWidth="1"/>
    <col min="15624" max="15624" width="18.42578125" style="297" customWidth="1"/>
    <col min="15625" max="15625" width="10.28515625" style="297" customWidth="1"/>
    <col min="15626" max="15626" width="10.5703125" style="297" customWidth="1"/>
    <col min="15627" max="15627" width="19.7109375" style="297" customWidth="1"/>
    <col min="15628" max="15872" width="9.140625" style="297"/>
    <col min="15873" max="15873" width="14" style="297" customWidth="1"/>
    <col min="15874" max="15874" width="9.140625" style="297"/>
    <col min="15875" max="15875" width="12.5703125" style="297" customWidth="1"/>
    <col min="15876" max="15876" width="17.85546875" style="297" customWidth="1"/>
    <col min="15877" max="15877" width="10" style="297" customWidth="1"/>
    <col min="15878" max="15878" width="10.5703125" style="297" customWidth="1"/>
    <col min="15879" max="15879" width="20.5703125" style="297" customWidth="1"/>
    <col min="15880" max="15880" width="18.42578125" style="297" customWidth="1"/>
    <col min="15881" max="15881" width="10.28515625" style="297" customWidth="1"/>
    <col min="15882" max="15882" width="10.5703125" style="297" customWidth="1"/>
    <col min="15883" max="15883" width="19.7109375" style="297" customWidth="1"/>
    <col min="15884" max="16128" width="9.140625" style="297"/>
    <col min="16129" max="16129" width="14" style="297" customWidth="1"/>
    <col min="16130" max="16130" width="9.140625" style="297"/>
    <col min="16131" max="16131" width="12.5703125" style="297" customWidth="1"/>
    <col min="16132" max="16132" width="17.85546875" style="297" customWidth="1"/>
    <col min="16133" max="16133" width="10" style="297" customWidth="1"/>
    <col min="16134" max="16134" width="10.5703125" style="297" customWidth="1"/>
    <col min="16135" max="16135" width="20.5703125" style="297" customWidth="1"/>
    <col min="16136" max="16136" width="18.42578125" style="297" customWidth="1"/>
    <col min="16137" max="16137" width="10.28515625" style="297" customWidth="1"/>
    <col min="16138" max="16138" width="10.5703125" style="297" customWidth="1"/>
    <col min="16139" max="16139" width="19.7109375" style="297" customWidth="1"/>
    <col min="16140" max="16384" width="9.140625" style="297"/>
  </cols>
  <sheetData>
    <row r="1" spans="1:11" s="271" customFormat="1" ht="21" customHeight="1">
      <c r="A1" s="1418" t="s">
        <v>442</v>
      </c>
      <c r="B1" s="1419"/>
      <c r="C1" s="1419"/>
      <c r="D1" s="1420"/>
      <c r="E1" s="1427" t="s">
        <v>391</v>
      </c>
      <c r="F1" s="1428"/>
      <c r="G1" s="1428"/>
      <c r="H1" s="1429"/>
      <c r="I1" s="268" t="s">
        <v>443</v>
      </c>
      <c r="J1" s="269"/>
      <c r="K1" s="270"/>
    </row>
    <row r="2" spans="1:11" s="271" customFormat="1" ht="21" customHeight="1">
      <c r="A2" s="1421"/>
      <c r="B2" s="1422"/>
      <c r="C2" s="1422"/>
      <c r="D2" s="1423"/>
      <c r="E2" s="1430"/>
      <c r="F2" s="1431"/>
      <c r="G2" s="1431"/>
      <c r="H2" s="1432"/>
      <c r="I2" s="268" t="s">
        <v>336</v>
      </c>
      <c r="J2" s="269"/>
      <c r="K2" s="270"/>
    </row>
    <row r="3" spans="1:11" s="271" customFormat="1" ht="21" customHeight="1">
      <c r="A3" s="1424"/>
      <c r="B3" s="1425"/>
      <c r="C3" s="1425"/>
      <c r="D3" s="1426"/>
      <c r="E3" s="1433"/>
      <c r="F3" s="1434"/>
      <c r="G3" s="1434"/>
      <c r="H3" s="1435"/>
      <c r="I3" s="268" t="s">
        <v>444</v>
      </c>
      <c r="J3" s="269"/>
      <c r="K3" s="270"/>
    </row>
    <row r="4" spans="1:11" s="274" customFormat="1" ht="24" customHeight="1">
      <c r="A4" s="272" t="s">
        <v>392</v>
      </c>
      <c r="B4" s="1436" t="s">
        <v>733</v>
      </c>
      <c r="C4" s="1436"/>
      <c r="D4" s="1436"/>
      <c r="E4" s="1436"/>
      <c r="F4" s="273"/>
      <c r="G4" s="273"/>
      <c r="H4" s="1436" t="s">
        <v>734</v>
      </c>
      <c r="I4" s="1436"/>
      <c r="J4" s="1436"/>
      <c r="K4" s="1437"/>
    </row>
    <row r="5" spans="1:11" s="274" customFormat="1">
      <c r="A5" s="275" t="s">
        <v>393</v>
      </c>
      <c r="B5" s="457"/>
      <c r="C5" s="457"/>
      <c r="D5" s="457" t="s">
        <v>445</v>
      </c>
      <c r="E5" s="457"/>
      <c r="F5" s="457"/>
      <c r="G5" s="276" t="s">
        <v>490</v>
      </c>
      <c r="H5" s="457"/>
      <c r="I5" s="457" t="s">
        <v>395</v>
      </c>
      <c r="J5" s="542">
        <v>42149</v>
      </c>
      <c r="K5" s="277"/>
    </row>
    <row r="6" spans="1:11" s="274" customFormat="1">
      <c r="A6" s="275" t="s">
        <v>446</v>
      </c>
      <c r="D6" s="278"/>
      <c r="K6" s="277"/>
    </row>
    <row r="7" spans="1:11" s="274" customFormat="1">
      <c r="A7" s="275" t="s">
        <v>396</v>
      </c>
      <c r="H7" s="274" t="s">
        <v>395</v>
      </c>
      <c r="K7" s="277"/>
    </row>
    <row r="8" spans="1:11" s="274" customFormat="1">
      <c r="A8" s="275" t="s">
        <v>397</v>
      </c>
      <c r="C8" s="1417" t="s">
        <v>624</v>
      </c>
      <c r="D8" s="1417"/>
      <c r="E8" s="279" t="s">
        <v>447</v>
      </c>
      <c r="F8" s="279"/>
      <c r="G8" s="547">
        <v>2540128099</v>
      </c>
      <c r="H8" s="279"/>
      <c r="I8" s="274" t="s">
        <v>448</v>
      </c>
      <c r="J8" s="278"/>
      <c r="K8" s="546"/>
    </row>
    <row r="9" spans="1:11" s="274" customFormat="1">
      <c r="A9" s="275" t="s">
        <v>398</v>
      </c>
      <c r="E9" s="274" t="s">
        <v>449</v>
      </c>
      <c r="H9" s="274" t="s">
        <v>208</v>
      </c>
      <c r="I9" s="274" t="s">
        <v>399</v>
      </c>
      <c r="J9" s="280" t="s">
        <v>203</v>
      </c>
      <c r="K9" s="277"/>
    </row>
    <row r="10" spans="1:11" s="274" customFormat="1">
      <c r="A10" s="281"/>
      <c r="B10" s="282" t="s">
        <v>400</v>
      </c>
      <c r="C10" s="282" t="s">
        <v>401</v>
      </c>
      <c r="D10" s="282"/>
      <c r="E10" s="282"/>
      <c r="F10" s="282"/>
      <c r="G10" s="282"/>
      <c r="H10" s="282"/>
      <c r="I10" s="282"/>
      <c r="J10" s="282"/>
      <c r="K10" s="283"/>
    </row>
    <row r="11" spans="1:11" s="274" customFormat="1">
      <c r="A11" s="1411" t="s">
        <v>402</v>
      </c>
      <c r="B11" s="1412"/>
      <c r="C11" s="1412"/>
      <c r="D11" s="1412"/>
      <c r="E11" s="1412"/>
      <c r="F11" s="284" t="s">
        <v>403</v>
      </c>
      <c r="K11" s="277"/>
    </row>
    <row r="12" spans="1:11" s="274" customFormat="1">
      <c r="A12" s="275" t="s">
        <v>450</v>
      </c>
      <c r="E12" s="274" t="s">
        <v>451</v>
      </c>
      <c r="G12" s="274" t="s">
        <v>452</v>
      </c>
      <c r="J12" s="274" t="s">
        <v>453</v>
      </c>
      <c r="K12" s="277"/>
    </row>
    <row r="13" spans="1:11" s="274" customFormat="1">
      <c r="A13" s="1413" t="s">
        <v>454</v>
      </c>
      <c r="B13" s="1414"/>
      <c r="C13" s="1414"/>
      <c r="D13" s="1414"/>
      <c r="E13" s="1414"/>
      <c r="F13" s="274" t="s">
        <v>404</v>
      </c>
      <c r="I13" s="1415" t="s">
        <v>455</v>
      </c>
      <c r="J13" s="1415"/>
      <c r="K13" s="1416"/>
    </row>
    <row r="14" spans="1:11" s="274" customFormat="1">
      <c r="A14" s="275" t="s">
        <v>405</v>
      </c>
      <c r="C14" s="285" t="s">
        <v>406</v>
      </c>
      <c r="D14" s="274" t="s">
        <v>407</v>
      </c>
      <c r="F14" s="274" t="s">
        <v>408</v>
      </c>
      <c r="H14" s="279"/>
      <c r="I14" s="543" t="s">
        <v>572</v>
      </c>
      <c r="J14" s="544"/>
      <c r="K14" s="545"/>
    </row>
    <row r="15" spans="1:11" s="274" customFormat="1">
      <c r="A15" s="1413" t="s">
        <v>456</v>
      </c>
      <c r="B15" s="1414"/>
      <c r="C15" s="1414"/>
      <c r="D15" s="1414"/>
      <c r="K15" s="277"/>
    </row>
    <row r="16" spans="1:11" s="274" customFormat="1">
      <c r="A16" s="275"/>
      <c r="K16" s="277"/>
    </row>
    <row r="17" spans="1:11" s="274" customFormat="1">
      <c r="A17" s="286" t="s">
        <v>457</v>
      </c>
      <c r="B17" s="284" t="s">
        <v>458</v>
      </c>
      <c r="C17" s="284" t="s">
        <v>410</v>
      </c>
      <c r="D17" s="284" t="s">
        <v>411</v>
      </c>
      <c r="E17" s="284" t="s">
        <v>459</v>
      </c>
      <c r="F17" s="278">
        <v>411026</v>
      </c>
      <c r="H17" s="274" t="s">
        <v>409</v>
      </c>
      <c r="I17" s="341" t="s">
        <v>520</v>
      </c>
      <c r="K17" s="277"/>
    </row>
    <row r="18" spans="1:11" s="274" customFormat="1">
      <c r="A18" s="286" t="s">
        <v>412</v>
      </c>
      <c r="I18" s="274" t="s">
        <v>413</v>
      </c>
      <c r="J18" s="278" t="s">
        <v>460</v>
      </c>
      <c r="K18" s="277"/>
    </row>
    <row r="19" spans="1:11" s="274" customFormat="1">
      <c r="A19" s="286" t="s">
        <v>414</v>
      </c>
      <c r="I19" s="274" t="s">
        <v>413</v>
      </c>
      <c r="J19" s="278" t="s">
        <v>460</v>
      </c>
      <c r="K19" s="277"/>
    </row>
    <row r="20" spans="1:11" s="274" customFormat="1">
      <c r="A20" s="275"/>
      <c r="K20" s="277"/>
    </row>
    <row r="21" spans="1:11" s="274" customFormat="1">
      <c r="A21" s="286" t="s">
        <v>415</v>
      </c>
      <c r="K21" s="277"/>
    </row>
    <row r="22" spans="1:11" s="274" customFormat="1">
      <c r="A22" s="275"/>
      <c r="K22" s="277"/>
    </row>
    <row r="23" spans="1:11" s="274" customFormat="1">
      <c r="A23" s="275" t="s">
        <v>461</v>
      </c>
      <c r="H23" s="274" t="s">
        <v>416</v>
      </c>
      <c r="K23" s="277"/>
    </row>
    <row r="24" spans="1:11" s="274" customFormat="1">
      <c r="A24" s="275" t="s">
        <v>462</v>
      </c>
      <c r="H24" s="274" t="s">
        <v>417</v>
      </c>
      <c r="K24" s="277"/>
    </row>
    <row r="25" spans="1:11" s="284" customFormat="1">
      <c r="A25" s="275" t="s">
        <v>463</v>
      </c>
      <c r="B25" s="274"/>
      <c r="C25" s="274"/>
      <c r="D25" s="274"/>
      <c r="E25" s="274"/>
      <c r="F25" s="274"/>
      <c r="G25" s="274"/>
      <c r="H25" s="274" t="s">
        <v>418</v>
      </c>
      <c r="I25" s="274"/>
      <c r="J25" s="274"/>
      <c r="K25" s="277"/>
    </row>
    <row r="26" spans="1:11" s="274" customFormat="1">
      <c r="A26" s="275" t="s">
        <v>464</v>
      </c>
      <c r="E26" s="274" t="s">
        <v>394</v>
      </c>
      <c r="H26" s="274" t="s">
        <v>419</v>
      </c>
      <c r="K26" s="277"/>
    </row>
    <row r="27" spans="1:11" s="274" customFormat="1">
      <c r="A27" s="275" t="s">
        <v>465</v>
      </c>
      <c r="H27" s="274" t="s">
        <v>420</v>
      </c>
      <c r="K27" s="277"/>
    </row>
    <row r="28" spans="1:11" s="274" customFormat="1">
      <c r="A28" s="275"/>
      <c r="K28" s="277"/>
    </row>
    <row r="29" spans="1:11" s="274" customFormat="1">
      <c r="A29" s="286" t="s">
        <v>421</v>
      </c>
      <c r="K29" s="277"/>
    </row>
    <row r="30" spans="1:11" s="274" customFormat="1">
      <c r="A30" s="286"/>
      <c r="K30" s="277"/>
    </row>
    <row r="31" spans="1:11" s="274" customFormat="1">
      <c r="A31" s="275" t="s">
        <v>466</v>
      </c>
      <c r="K31" s="277"/>
    </row>
    <row r="32" spans="1:11" s="274" customFormat="1">
      <c r="A32" s="275"/>
      <c r="B32" s="274" t="s">
        <v>422</v>
      </c>
      <c r="K32" s="277"/>
    </row>
    <row r="33" spans="1:11" s="274" customFormat="1">
      <c r="A33" s="275" t="s">
        <v>467</v>
      </c>
      <c r="K33" s="277"/>
    </row>
    <row r="34" spans="1:11" s="274" customFormat="1">
      <c r="A34" s="275" t="s">
        <v>468</v>
      </c>
      <c r="K34" s="277"/>
    </row>
    <row r="35" spans="1:11" s="274" customFormat="1">
      <c r="A35" s="275" t="s">
        <v>469</v>
      </c>
      <c r="K35" s="277"/>
    </row>
    <row r="36" spans="1:11" s="274" customFormat="1">
      <c r="A36" s="275" t="s">
        <v>470</v>
      </c>
      <c r="K36" s="277"/>
    </row>
    <row r="37" spans="1:11" s="274" customFormat="1">
      <c r="A37" s="275"/>
      <c r="B37" s="274" t="s">
        <v>471</v>
      </c>
      <c r="K37" s="277"/>
    </row>
    <row r="38" spans="1:11" s="274" customFormat="1">
      <c r="A38" s="275"/>
      <c r="K38" s="277"/>
    </row>
    <row r="39" spans="1:11" s="274" customFormat="1">
      <c r="A39" s="286" t="s">
        <v>423</v>
      </c>
      <c r="K39" s="277"/>
    </row>
    <row r="40" spans="1:11" s="274" customFormat="1">
      <c r="A40" s="275" t="s">
        <v>424</v>
      </c>
      <c r="C40" s="274" t="s">
        <v>472</v>
      </c>
      <c r="F40" s="274" t="s">
        <v>473</v>
      </c>
      <c r="H40" s="274" t="s">
        <v>474</v>
      </c>
      <c r="J40" s="277" t="s">
        <v>475</v>
      </c>
      <c r="K40" s="287"/>
    </row>
    <row r="41" spans="1:11" s="274" customFormat="1">
      <c r="A41" s="275"/>
      <c r="K41" s="277"/>
    </row>
    <row r="42" spans="1:11" s="274" customFormat="1">
      <c r="A42" s="275" t="s">
        <v>425</v>
      </c>
      <c r="G42" s="274" t="s">
        <v>476</v>
      </c>
      <c r="H42" s="285" t="s">
        <v>477</v>
      </c>
      <c r="K42" s="277"/>
    </row>
    <row r="43" spans="1:11" s="274" customFormat="1">
      <c r="A43" s="275" t="s">
        <v>426</v>
      </c>
      <c r="D43" s="288" t="s">
        <v>478</v>
      </c>
      <c r="E43" s="289"/>
      <c r="K43" s="277"/>
    </row>
    <row r="44" spans="1:11" s="274" customFormat="1">
      <c r="A44" s="275"/>
      <c r="K44" s="277"/>
    </row>
    <row r="45" spans="1:11" s="274" customFormat="1">
      <c r="A45" s="286" t="s">
        <v>427</v>
      </c>
      <c r="K45" s="277"/>
    </row>
    <row r="46" spans="1:11" s="274" customFormat="1">
      <c r="A46" s="275" t="s">
        <v>479</v>
      </c>
      <c r="K46" s="277"/>
    </row>
    <row r="47" spans="1:11" s="274" customFormat="1">
      <c r="A47" s="275" t="s">
        <v>480</v>
      </c>
      <c r="D47" s="289"/>
      <c r="K47" s="277"/>
    </row>
    <row r="48" spans="1:11" s="274" customFormat="1" ht="20.25" customHeight="1">
      <c r="A48" s="275" t="s">
        <v>573</v>
      </c>
      <c r="D48" s="290"/>
      <c r="K48" s="277"/>
    </row>
    <row r="49" spans="1:11" s="274" customFormat="1">
      <c r="A49" s="275"/>
      <c r="K49" s="277"/>
    </row>
    <row r="50" spans="1:11" s="274" customFormat="1">
      <c r="A50" s="286" t="s">
        <v>428</v>
      </c>
      <c r="K50" s="277"/>
    </row>
    <row r="51" spans="1:11" s="274" customFormat="1">
      <c r="A51" s="286"/>
      <c r="K51" s="277"/>
    </row>
    <row r="52" spans="1:11" s="274" customFormat="1">
      <c r="A52" s="275" t="s">
        <v>481</v>
      </c>
      <c r="B52" s="289" t="s">
        <v>121</v>
      </c>
      <c r="C52" s="289"/>
      <c r="E52" s="274" t="s">
        <v>429</v>
      </c>
      <c r="F52" s="289" t="s">
        <v>430</v>
      </c>
      <c r="G52" s="289"/>
      <c r="H52" s="274" t="s">
        <v>482</v>
      </c>
      <c r="J52" s="274" t="s">
        <v>483</v>
      </c>
      <c r="K52" s="277"/>
    </row>
    <row r="53" spans="1:11" s="274" customFormat="1">
      <c r="A53" s="281" t="s">
        <v>431</v>
      </c>
      <c r="B53" s="282"/>
      <c r="C53" s="282"/>
      <c r="D53" s="282"/>
      <c r="E53" s="282"/>
      <c r="F53" s="282"/>
      <c r="G53" s="282"/>
      <c r="H53" s="282" t="s">
        <v>432</v>
      </c>
      <c r="I53" s="291"/>
      <c r="J53" s="282"/>
      <c r="K53" s="283"/>
    </row>
    <row r="54" spans="1:11" s="274" customFormat="1">
      <c r="A54" s="292" t="s">
        <v>433</v>
      </c>
      <c r="K54" s="277"/>
    </row>
    <row r="55" spans="1:11" s="274" customFormat="1">
      <c r="A55" s="286" t="s">
        <v>484</v>
      </c>
      <c r="D55" s="1438" t="s">
        <v>434</v>
      </c>
      <c r="E55" s="1438"/>
      <c r="F55" s="274" t="s">
        <v>485</v>
      </c>
      <c r="H55" s="284" t="s">
        <v>486</v>
      </c>
      <c r="K55" s="293" t="s">
        <v>435</v>
      </c>
    </row>
    <row r="56" spans="1:11" s="274" customFormat="1">
      <c r="A56" s="275"/>
      <c r="D56" s="1438" t="s">
        <v>487</v>
      </c>
      <c r="E56" s="1438"/>
      <c r="J56" s="274" t="s">
        <v>436</v>
      </c>
      <c r="K56" s="293" t="s">
        <v>437</v>
      </c>
    </row>
    <row r="57" spans="1:11" s="274" customFormat="1" ht="67.5" customHeight="1">
      <c r="A57" s="275"/>
      <c r="K57" s="277"/>
    </row>
    <row r="58" spans="1:11" s="274" customFormat="1" ht="24.75" customHeight="1">
      <c r="A58" s="275" t="s">
        <v>438</v>
      </c>
      <c r="C58" s="1438" t="s">
        <v>488</v>
      </c>
      <c r="D58" s="1438"/>
      <c r="E58" s="1438"/>
      <c r="F58" s="1439" t="s">
        <v>439</v>
      </c>
      <c r="G58" s="1439"/>
      <c r="H58" s="1439"/>
      <c r="I58" s="294" t="s">
        <v>440</v>
      </c>
      <c r="K58" s="277"/>
    </row>
    <row r="59" spans="1:11" s="274" customFormat="1">
      <c r="A59" s="295" t="s">
        <v>441</v>
      </c>
      <c r="B59" s="289"/>
      <c r="C59" s="289"/>
      <c r="D59" s="289"/>
      <c r="E59" s="289"/>
      <c r="F59" s="289"/>
      <c r="G59" s="289"/>
      <c r="H59" s="296"/>
      <c r="I59" s="289"/>
      <c r="J59" s="289"/>
      <c r="K59" s="288"/>
    </row>
  </sheetData>
  <mergeCells count="13">
    <mergeCell ref="A15:D15"/>
    <mergeCell ref="D55:E55"/>
    <mergeCell ref="D56:E56"/>
    <mergeCell ref="C58:E58"/>
    <mergeCell ref="F58:H58"/>
    <mergeCell ref="A11:E11"/>
    <mergeCell ref="A13:E13"/>
    <mergeCell ref="I13:K13"/>
    <mergeCell ref="C8:D8"/>
    <mergeCell ref="A1:D3"/>
    <mergeCell ref="E1:H3"/>
    <mergeCell ref="B4:E4"/>
    <mergeCell ref="H4:K4"/>
  </mergeCells>
  <printOptions horizontalCentered="1" verticalCentered="1"/>
  <pageMargins left="0.539370079" right="3.9370078740157501E-2" top="3.9370078740157501E-2" bottom="3.9370078740157501E-2" header="0.31496062992126" footer="0.31496062992126"/>
  <pageSetup paperSize="9" scale="57" orientation="portrait" verticalDpi="72" r:id="rId1"/>
  <drawing r:id="rId2"/>
  <legacyDrawing r:id="rId3"/>
  <oleObjects>
    <oleObject progId="AutoCAD.Drawing.14" shapeId="9217" r:id="rId4"/>
    <oleObject progId="AutoCAD.Drawing.14" shapeId="9218" r:id="rId5"/>
    <oleObject progId="AutoCAD.Drawing.14" shapeId="9219" r:id="rId6"/>
    <oleObject progId="AutoCAD.Drawing.14" shapeId="9220" r:id="rId7"/>
    <oleObject progId="AutoCAD.Drawing.14" shapeId="9221" r:id="rId8"/>
    <oleObject progId="AutoCAD.Drawing.14" shapeId="9222" r:id="rId9"/>
    <oleObject progId="AutoCAD.Drawing.14" shapeId="9223" r:id="rId10"/>
    <oleObject progId="AutoCAD.Drawing.14" shapeId="9224" r:id="rId11"/>
  </oleObject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opLeftCell="D1" workbookViewId="0">
      <selection activeCell="H20" sqref="H20"/>
    </sheetView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8" sqref="O8"/>
    </sheetView>
  </sheetViews>
  <sheetFormatPr defaultRowHeight="1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view="pageBreakPreview" topLeftCell="A181" zoomScale="60" workbookViewId="0">
      <selection activeCell="A52" sqref="A52"/>
    </sheetView>
  </sheetViews>
  <sheetFormatPr defaultRowHeight="15"/>
  <cols>
    <col min="1" max="16384" width="9.140625" style="419"/>
  </cols>
  <sheetData/>
  <printOptions horizontalCentered="1" verticalCentered="1"/>
  <pageMargins left="0" right="0" top="0" bottom="0" header="0" footer="0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LABLE</vt:lpstr>
      <vt:lpstr>COVER</vt:lpstr>
      <vt:lpstr>Document Review</vt:lpstr>
      <vt:lpstr>1)Approved Drawing</vt:lpstr>
      <vt:lpstr>2)PFD</vt:lpstr>
      <vt:lpstr>3)FMEA </vt:lpstr>
      <vt:lpstr>4)P-C-P </vt:lpstr>
      <vt:lpstr>5)Dimensional report</vt:lpstr>
      <vt:lpstr>7)R&amp;R (MSA).</vt:lpstr>
      <vt:lpstr>10)Checking Aids (Gauges). (2)</vt:lpstr>
      <vt:lpstr>17)Work Instruction</vt:lpstr>
      <vt:lpstr>18)QP</vt:lpstr>
      <vt:lpstr>19)RM Test Rept</vt:lpstr>
      <vt:lpstr>27)PSW</vt:lpstr>
      <vt:lpstr>29)SURFACE PROTECTION REPORT</vt:lpstr>
      <vt:lpstr>Tool Preventive Maintenance</vt:lpstr>
      <vt:lpstr>Tool Identification</vt:lpstr>
      <vt:lpstr>'18)QP'!Print_Area</vt:lpstr>
      <vt:lpstr>'2)PFD'!Print_Area</vt:lpstr>
      <vt:lpstr>'27)PSW'!Print_Area</vt:lpstr>
      <vt:lpstr>'3)FMEA '!Print_Area</vt:lpstr>
      <vt:lpstr>'4)P-C-P '!Print_Area</vt:lpstr>
      <vt:lpstr>'Tool Identification'!Print_Area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sharayu jadhav</cp:lastModifiedBy>
  <cp:lastPrinted>2016-01-21T10:19:16Z</cp:lastPrinted>
  <dcterms:created xsi:type="dcterms:W3CDTF">2014-12-11T09:39:45Z</dcterms:created>
  <dcterms:modified xsi:type="dcterms:W3CDTF">2016-12-28T09:11:53Z</dcterms:modified>
</cp:coreProperties>
</file>